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011"/>
  <workbookPr codeName="ThisWorkbook"/>
  <mc:AlternateContent xmlns:mc="http://schemas.openxmlformats.org/markup-compatibility/2006">
    <mc:Choice Requires="x15">
      <x15ac:absPath xmlns:x15ac="http://schemas.microsoft.com/office/spreadsheetml/2010/11/ac" url="/Users/azlinahanif/Desktop/"/>
    </mc:Choice>
  </mc:AlternateContent>
  <bookViews>
    <workbookView xWindow="0" yWindow="460" windowWidth="19420" windowHeight="10420" tabRatio="900"/>
  </bookViews>
  <sheets>
    <sheet name="T1 - Transactions Per Capita" sheetId="41" r:id="rId1"/>
    <sheet name="T5 - EFTPOS Terminal &amp; ATM_SS" sheetId="19" state="hidden" r:id="rId2"/>
  </sheets>
  <externalReferences>
    <externalReference r:id="rId3"/>
    <externalReference r:id="rId4"/>
    <externalReference r:id="rId5"/>
  </externalReferences>
  <definedNames>
    <definedName name="_Regression_Int">1</definedName>
    <definedName name="forMthChrt_MmmYy">OFFSET([1]Chart!$U$2,0,0,COUNTA([1]Chart!$U:$U)-1)</definedName>
    <definedName name="forMthChrt_Val">OFFSET([1]Chart!$W$2,0,0,COUNTA([1]Chart!$W:$W)-1)</definedName>
    <definedName name="forMthChrt_Vol">OFFSET([1]Chart!$V$2,0,0,COUNTA([1]Chart!$V:$V)-1)</definedName>
    <definedName name="OLE_LINK2" localSheetId="0">'T1 - Transactions Per Capita'!$B$28</definedName>
    <definedName name="_xlnm.Print_Area" localSheetId="0">'T1 - Transactions Per Capita'!$B$1:$AA$62</definedName>
    <definedName name="_xlnm.Print_Area">#REF!</definedName>
    <definedName name="Print_Area_MI">#REF!</definedName>
    <definedName name="TM1REBUILDOPTION">1</definedName>
  </definedNames>
  <calcPr calcId="191029" concurrentCalc="0"/>
  <pivotCaches>
    <pivotCache cacheId="0" r:id="rId6"/>
    <pivotCache cacheId="1" r:id="rId7"/>
    <pivotCache cacheId="2" r:id="rId8"/>
    <pivotCache cacheId="3" r:id="rId9"/>
    <pivotCache cacheId="4" r:id="rId10"/>
  </pivotCaches>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36" i="19" l="1"/>
  <c r="AX20" i="19"/>
  <c r="AX504" i="19"/>
  <c r="AX18" i="19"/>
  <c r="AU381" i="19"/>
  <c r="AX16" i="19"/>
  <c r="BA256" i="19"/>
  <c r="AX14" i="19"/>
  <c r="J532" i="19"/>
  <c r="J537" i="19"/>
  <c r="H532" i="19"/>
  <c r="F532" i="19"/>
  <c r="D532" i="19"/>
  <c r="B532" i="19"/>
  <c r="L532" i="19"/>
  <c r="B536" i="19"/>
  <c r="F536" i="19"/>
  <c r="H536" i="19"/>
  <c r="J136" i="19"/>
  <c r="M20" i="19"/>
  <c r="V136" i="19"/>
  <c r="Y20" i="19"/>
  <c r="AH136" i="19"/>
  <c r="AK20" i="19"/>
  <c r="AK21" i="19"/>
  <c r="AT136" i="19"/>
  <c r="AW20" i="19"/>
  <c r="AW21" i="19"/>
  <c r="BE154" i="19"/>
  <c r="BE155" i="19"/>
  <c r="BE156" i="19"/>
  <c r="BE157" i="19"/>
  <c r="BE158" i="19"/>
  <c r="BE159" i="19"/>
  <c r="BE160" i="19"/>
  <c r="BE161" i="19"/>
  <c r="BE162" i="19"/>
  <c r="BE163" i="19"/>
  <c r="BE164" i="19"/>
  <c r="BE165" i="19"/>
  <c r="BE166" i="19"/>
  <c r="BE167" i="19"/>
  <c r="BE168" i="19"/>
  <c r="BE169" i="19"/>
  <c r="BE170" i="19"/>
  <c r="BE171" i="19"/>
  <c r="BE172" i="19"/>
  <c r="BE173" i="19"/>
  <c r="BE174" i="19"/>
  <c r="BE175" i="19"/>
  <c r="BE176" i="19"/>
  <c r="BE177" i="19"/>
  <c r="BE178" i="19"/>
  <c r="AZ256" i="19"/>
  <c r="AT378" i="19"/>
  <c r="AT379" i="19"/>
  <c r="AW504" i="19"/>
  <c r="H537" i="19"/>
  <c r="D537" i="19"/>
  <c r="F537" i="19"/>
  <c r="B537" i="19"/>
  <c r="AW14" i="19"/>
  <c r="AW18" i="19"/>
  <c r="C21" i="19"/>
  <c r="D21" i="19"/>
  <c r="B136" i="19"/>
  <c r="E20" i="19"/>
  <c r="E21" i="19"/>
  <c r="C136" i="19"/>
  <c r="F20" i="19"/>
  <c r="F21" i="19"/>
  <c r="D136" i="19"/>
  <c r="G20" i="19"/>
  <c r="G21" i="19"/>
  <c r="E136" i="19"/>
  <c r="H20" i="19"/>
  <c r="H21" i="19"/>
  <c r="F136" i="19"/>
  <c r="I20" i="19"/>
  <c r="I21" i="19"/>
  <c r="G136" i="19"/>
  <c r="J20" i="19"/>
  <c r="J21" i="19"/>
  <c r="H136" i="19"/>
  <c r="K20" i="19"/>
  <c r="K21" i="19"/>
  <c r="I136" i="19"/>
  <c r="L20" i="19"/>
  <c r="L21" i="19"/>
  <c r="K136" i="19"/>
  <c r="N20" i="19"/>
  <c r="N21" i="19"/>
  <c r="L136" i="19"/>
  <c r="O20" i="19"/>
  <c r="O21" i="19"/>
  <c r="M136" i="19"/>
  <c r="P20" i="19"/>
  <c r="P21" i="19"/>
  <c r="N136" i="19"/>
  <c r="Q20" i="19"/>
  <c r="Q21" i="19"/>
  <c r="O136" i="19"/>
  <c r="R20" i="19"/>
  <c r="R21" i="19"/>
  <c r="P136" i="19"/>
  <c r="S20" i="19"/>
  <c r="S21" i="19"/>
  <c r="Q136" i="19"/>
  <c r="T20" i="19"/>
  <c r="T21" i="19"/>
  <c r="R136" i="19"/>
  <c r="U20" i="19"/>
  <c r="U21" i="19"/>
  <c r="S136" i="19"/>
  <c r="V20" i="19"/>
  <c r="V21" i="19"/>
  <c r="T136" i="19"/>
  <c r="W20" i="19"/>
  <c r="W21" i="19"/>
  <c r="U136" i="19"/>
  <c r="X20" i="19"/>
  <c r="X21" i="19"/>
  <c r="W134" i="19"/>
  <c r="W136" i="19"/>
  <c r="Z20" i="19"/>
  <c r="Z21" i="19"/>
  <c r="X134" i="19"/>
  <c r="X136" i="19"/>
  <c r="AA20" i="19"/>
  <c r="AA21" i="19"/>
  <c r="Y136" i="19"/>
  <c r="AB20" i="19"/>
  <c r="AB21" i="19"/>
  <c r="Z136" i="19"/>
  <c r="AC20" i="19"/>
  <c r="AC21" i="19"/>
  <c r="AA136" i="19"/>
  <c r="AD20" i="19"/>
  <c r="AD21" i="19"/>
  <c r="AB136" i="19"/>
  <c r="AE20" i="19"/>
  <c r="AE21" i="19"/>
  <c r="AC136" i="19"/>
  <c r="AF20" i="19"/>
  <c r="AF21" i="19"/>
  <c r="AD136" i="19"/>
  <c r="AG20" i="19"/>
  <c r="AG21" i="19"/>
  <c r="AE136" i="19"/>
  <c r="AH20" i="19"/>
  <c r="AH21" i="19"/>
  <c r="AF136" i="19"/>
  <c r="AI20" i="19"/>
  <c r="AI21" i="19"/>
  <c r="AG136" i="19"/>
  <c r="AJ20" i="19"/>
  <c r="AJ21" i="19"/>
  <c r="AI136" i="19"/>
  <c r="AL20" i="19"/>
  <c r="AL21" i="19"/>
  <c r="AJ136" i="19"/>
  <c r="AM20" i="19"/>
  <c r="AM21" i="19"/>
  <c r="AK136" i="19"/>
  <c r="AN20" i="19"/>
  <c r="AN21" i="19"/>
  <c r="AL136" i="19"/>
  <c r="AO20" i="19"/>
  <c r="AO21" i="19"/>
  <c r="AM136" i="19"/>
  <c r="AP20" i="19"/>
  <c r="AP21" i="19"/>
  <c r="AN136" i="19"/>
  <c r="AQ20" i="19"/>
  <c r="AQ21" i="19"/>
  <c r="AO136" i="19"/>
  <c r="AR20" i="19"/>
  <c r="AR21" i="19"/>
  <c r="AP136" i="19"/>
  <c r="AS20" i="19"/>
  <c r="AS21" i="19"/>
  <c r="AQ136" i="19"/>
  <c r="AT20" i="19"/>
  <c r="AT21" i="19"/>
  <c r="AR136" i="19"/>
  <c r="AU20" i="19"/>
  <c r="AU21" i="19"/>
  <c r="AS136" i="19"/>
  <c r="AV20" i="19"/>
  <c r="AV21" i="19"/>
  <c r="H256" i="19"/>
  <c r="E14" i="19"/>
  <c r="I256" i="19"/>
  <c r="F14" i="19"/>
  <c r="J256" i="19"/>
  <c r="G14" i="19"/>
  <c r="K256" i="19"/>
  <c r="H14" i="19"/>
  <c r="L256" i="19"/>
  <c r="I14" i="19"/>
  <c r="M256" i="19"/>
  <c r="J14" i="19"/>
  <c r="N256" i="19"/>
  <c r="K14" i="19"/>
  <c r="O256" i="19"/>
  <c r="L14" i="19"/>
  <c r="P256" i="19"/>
  <c r="M14" i="19"/>
  <c r="Q256" i="19"/>
  <c r="N14" i="19"/>
  <c r="R256" i="19"/>
  <c r="O14" i="19"/>
  <c r="S256" i="19"/>
  <c r="P14" i="19"/>
  <c r="T256" i="19"/>
  <c r="Q14" i="19"/>
  <c r="U256" i="19"/>
  <c r="R14" i="19"/>
  <c r="V256" i="19"/>
  <c r="S14" i="19"/>
  <c r="W256" i="19"/>
  <c r="T14" i="19"/>
  <c r="X256" i="19"/>
  <c r="U14" i="19"/>
  <c r="Y256" i="19"/>
  <c r="V14" i="19"/>
  <c r="Z256" i="19"/>
  <c r="W14" i="19"/>
  <c r="AA256" i="19"/>
  <c r="X14" i="19"/>
  <c r="AB256" i="19"/>
  <c r="Y14" i="19"/>
  <c r="AC256" i="19"/>
  <c r="Z14" i="19"/>
  <c r="AD256" i="19"/>
  <c r="AA14" i="19"/>
  <c r="AE256" i="19"/>
  <c r="AB14" i="19"/>
  <c r="AF256" i="19"/>
  <c r="AC14" i="19"/>
  <c r="AG256" i="19"/>
  <c r="AD14" i="19"/>
  <c r="AH256" i="19"/>
  <c r="AE14" i="19"/>
  <c r="AI256" i="19"/>
  <c r="AF14" i="19"/>
  <c r="AJ256" i="19"/>
  <c r="AG14" i="19"/>
  <c r="AK256" i="19"/>
  <c r="AH14" i="19"/>
  <c r="AL256" i="19"/>
  <c r="AI14" i="19"/>
  <c r="AM256" i="19"/>
  <c r="AJ14" i="19"/>
  <c r="AN256" i="19"/>
  <c r="AK14" i="19"/>
  <c r="AO256" i="19"/>
  <c r="AL14" i="19"/>
  <c r="AP256" i="19"/>
  <c r="AM14" i="19"/>
  <c r="AQ256" i="19"/>
  <c r="AN14" i="19"/>
  <c r="AR256" i="19"/>
  <c r="AO14" i="19"/>
  <c r="AS256" i="19"/>
  <c r="AP14" i="19"/>
  <c r="AT256" i="19"/>
  <c r="AQ14" i="19"/>
  <c r="AU256" i="19"/>
  <c r="AR14" i="19"/>
  <c r="AV256" i="19"/>
  <c r="AS14" i="19"/>
  <c r="AW256" i="19"/>
  <c r="AT14" i="19"/>
  <c r="AX256" i="19"/>
  <c r="AU14" i="19"/>
  <c r="AY256" i="19"/>
  <c r="AV14" i="19"/>
  <c r="B381" i="19"/>
  <c r="E16" i="19"/>
  <c r="C381" i="19"/>
  <c r="F16" i="19"/>
  <c r="D381" i="19"/>
  <c r="G16" i="19"/>
  <c r="E381" i="19"/>
  <c r="H16" i="19"/>
  <c r="F381" i="19"/>
  <c r="I16" i="19"/>
  <c r="G381" i="19"/>
  <c r="J16" i="19"/>
  <c r="H381" i="19"/>
  <c r="K16" i="19"/>
  <c r="I381" i="19"/>
  <c r="L16" i="19"/>
  <c r="J381" i="19"/>
  <c r="M16" i="19"/>
  <c r="K381" i="19"/>
  <c r="N16" i="19"/>
  <c r="L381" i="19"/>
  <c r="O16" i="19"/>
  <c r="M381" i="19"/>
  <c r="P16" i="19"/>
  <c r="N381" i="19"/>
  <c r="Q16" i="19"/>
  <c r="O381" i="19"/>
  <c r="R16" i="19"/>
  <c r="P381" i="19"/>
  <c r="S16" i="19"/>
  <c r="Q381" i="19"/>
  <c r="T16" i="19"/>
  <c r="R381" i="19"/>
  <c r="U16" i="19"/>
  <c r="S381" i="19"/>
  <c r="V16" i="19"/>
  <c r="T381" i="19"/>
  <c r="W16" i="19"/>
  <c r="U381" i="19"/>
  <c r="X16" i="19"/>
  <c r="V381" i="19"/>
  <c r="Y16" i="19"/>
  <c r="W381" i="19"/>
  <c r="Z16" i="19"/>
  <c r="X381" i="19"/>
  <c r="AA16" i="19"/>
  <c r="Y381" i="19"/>
  <c r="AB16" i="19"/>
  <c r="Z381" i="19"/>
  <c r="AC16" i="19"/>
  <c r="AA381" i="19"/>
  <c r="AD16" i="19"/>
  <c r="AB381" i="19"/>
  <c r="AE16" i="19"/>
  <c r="AC381" i="19"/>
  <c r="AF16" i="19"/>
  <c r="AD381" i="19"/>
  <c r="AG16" i="19"/>
  <c r="AE381" i="19"/>
  <c r="AH16" i="19"/>
  <c r="AF381" i="19"/>
  <c r="AI16" i="19"/>
  <c r="AG381" i="19"/>
  <c r="AJ16" i="19"/>
  <c r="AH381" i="19"/>
  <c r="AK16" i="19"/>
  <c r="AI381" i="19"/>
  <c r="AL16" i="19"/>
  <c r="AJ381" i="19"/>
  <c r="AM16" i="19"/>
  <c r="AK381" i="19"/>
  <c r="AN16" i="19"/>
  <c r="AL381" i="19"/>
  <c r="AO16" i="19"/>
  <c r="AM381" i="19"/>
  <c r="AP16" i="19"/>
  <c r="AN381" i="19"/>
  <c r="AQ16" i="19"/>
  <c r="AO381" i="19"/>
  <c r="AR16" i="19"/>
  <c r="AP381" i="19"/>
  <c r="AS16" i="19"/>
  <c r="AQ381" i="19"/>
  <c r="AT16" i="19"/>
  <c r="AR381" i="19"/>
  <c r="AU16" i="19"/>
  <c r="AS381" i="19"/>
  <c r="AV16" i="19"/>
  <c r="E504" i="19"/>
  <c r="E18" i="19"/>
  <c r="F504" i="19"/>
  <c r="F18" i="19"/>
  <c r="G504" i="19"/>
  <c r="G18" i="19"/>
  <c r="H504" i="19"/>
  <c r="H18" i="19"/>
  <c r="I504" i="19"/>
  <c r="I18" i="19"/>
  <c r="J504" i="19"/>
  <c r="J18" i="19"/>
  <c r="K504" i="19"/>
  <c r="K18" i="19"/>
  <c r="L504" i="19"/>
  <c r="L18" i="19"/>
  <c r="M504" i="19"/>
  <c r="M18" i="19"/>
  <c r="N504" i="19"/>
  <c r="N18" i="19"/>
  <c r="O504" i="19"/>
  <c r="O18" i="19"/>
  <c r="P504" i="19"/>
  <c r="P18" i="19"/>
  <c r="Q504" i="19"/>
  <c r="Q18" i="19"/>
  <c r="R504" i="19"/>
  <c r="R18" i="19"/>
  <c r="S504" i="19"/>
  <c r="S18" i="19"/>
  <c r="T504" i="19"/>
  <c r="T18" i="19"/>
  <c r="U504" i="19"/>
  <c r="U18" i="19"/>
  <c r="V504" i="19"/>
  <c r="V18" i="19"/>
  <c r="W504" i="19"/>
  <c r="W18" i="19"/>
  <c r="X504" i="19"/>
  <c r="X18" i="19"/>
  <c r="Y504" i="19"/>
  <c r="Y18" i="19"/>
  <c r="Z504" i="19"/>
  <c r="Z18" i="19"/>
  <c r="AA504" i="19"/>
  <c r="AA18" i="19"/>
  <c r="AB504" i="19"/>
  <c r="AB18" i="19"/>
  <c r="AC504" i="19"/>
  <c r="AC18" i="19"/>
  <c r="AD504" i="19"/>
  <c r="AD18" i="19"/>
  <c r="AE504" i="19"/>
  <c r="AE18" i="19"/>
  <c r="AF504" i="19"/>
  <c r="AF18" i="19"/>
  <c r="AG504" i="19"/>
  <c r="AG18" i="19"/>
  <c r="AH504" i="19"/>
  <c r="AH18" i="19"/>
  <c r="AI504" i="19"/>
  <c r="AI18" i="19"/>
  <c r="AJ504" i="19"/>
  <c r="AJ18" i="19"/>
  <c r="AK504" i="19"/>
  <c r="AK18" i="19"/>
  <c r="AL504" i="19"/>
  <c r="AL18" i="19"/>
  <c r="AM504" i="19"/>
  <c r="AM18" i="19"/>
  <c r="AN504" i="19"/>
  <c r="AN18" i="19"/>
  <c r="AO504" i="19"/>
  <c r="AO18" i="19"/>
  <c r="AP504" i="19"/>
  <c r="AP18" i="19"/>
  <c r="AQ504" i="19"/>
  <c r="AQ18" i="19"/>
  <c r="AR504" i="19"/>
  <c r="AR18" i="19"/>
  <c r="AS504" i="19"/>
  <c r="AS18" i="19"/>
  <c r="AT504" i="19"/>
  <c r="AT18" i="19"/>
  <c r="AU504" i="19"/>
  <c r="AU18" i="19"/>
  <c r="AV504" i="19"/>
  <c r="AV18" i="19"/>
  <c r="B21" i="19"/>
  <c r="D256" i="19"/>
  <c r="F256" i="19"/>
  <c r="B504" i="19"/>
  <c r="C504" i="19"/>
  <c r="D504" i="19"/>
  <c r="B256" i="19"/>
  <c r="G256" i="19"/>
  <c r="E256" i="19"/>
  <c r="C256" i="19"/>
  <c r="Y21" i="19"/>
  <c r="M21" i="19"/>
  <c r="D536" i="19"/>
  <c r="AX21" i="19"/>
  <c r="J536" i="19"/>
  <c r="AT381" i="19"/>
  <c r="AW16" i="19"/>
</calcChain>
</file>

<file path=xl/comments1.xml><?xml version="1.0" encoding="utf-8"?>
<comments xmlns="http://schemas.openxmlformats.org/spreadsheetml/2006/main">
  <authors>
    <author>ssravin</author>
    <author>ecravin</author>
  </authors>
  <commentList>
    <comment ref="A23" authorId="0">
      <text>
        <r>
          <rPr>
            <sz val="9"/>
            <color indexed="81"/>
            <rFont val="Tahoma"/>
            <family val="2"/>
          </rPr>
          <t>Source: MHS 3.3.1
- Data for 2nd quarter</t>
        </r>
      </text>
    </comment>
    <comment ref="A530" authorId="1">
      <text>
        <r>
          <rPr>
            <b/>
            <sz val="9"/>
            <color indexed="81"/>
            <rFont val="Tahoma"/>
            <family val="2"/>
          </rPr>
          <t>ecravin:</t>
        </r>
        <r>
          <rPr>
            <sz val="9"/>
            <color indexed="81"/>
            <rFont val="Tahoma"/>
            <family val="2"/>
          </rPr>
          <t xml:space="preserve">
From 'White Label' file in the ATM folder</t>
        </r>
      </text>
    </comment>
    <comment ref="A534" authorId="0">
      <text>
        <r>
          <rPr>
            <sz val="9"/>
            <color indexed="81"/>
            <rFont val="Tahoma"/>
            <family val="2"/>
          </rPr>
          <t>Source: MHS 3.3.1
- Data for 2nd quarter</t>
        </r>
      </text>
    </comment>
  </commentList>
</comments>
</file>

<file path=xl/connections.xml><?xml version="1.0" encoding="utf-8"?>
<connections xmlns="http://schemas.openxmlformats.org/spreadsheetml/2006/main">
  <connection id="1" odcFile="D:\Users\ssherman\Documents\My Data Sources\ISS Financial Optimised Cubes\http___dccisswlgv01_8089_OLAP_msmdpump.dll ISS Financial Payment System.odc" keepAlive="1" name="http___dccisswlgv01_8089_OLAP_msmdpump.dll ISS Financial Payment System"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2" odcFile="D:\Users\sshafiz\Documents\My Data Sources\http___dccisswlgv01_8089_OLAP_msmdpump.dll ISS Financial Payment System.odc" keepAlive="1" name="http___dccisswlgv01_8089_OLAP_msmdpump.dll ISS Financial Payment System1" type="5" refreshedVersion="6" background="1">
    <dbPr connection="Provider=MSOLAP.5;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3" odcFile="D:\Users\sstan\Documents\My Data Sources\FIN_OPT_SANITY\http___dccisswlgv01_8089_OLAP_msmdpump.dll ISS Financial Payment System.odc" keepAlive="1" name="http___dccisswlgv01_8089_OLAP_msmdpump.dll ISS Financial Payment System2"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4" odcFile="D:\Users\sstan\Documents\My Data Sources\FIN_OPT_SANITY\http___dccisswlgv01_8089_OLAP_msmdpump.dll ISS Financial Payment System.odc" keepAlive="1" name="http___dccisswlgv01_8089_OLAP_msmdpump.dll ISS Financial Payment System3"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5" odcFile="D:\Users\sstan\Documents\My Data Sources\FIN_OPT_SANITY\http___dccisswlgv01_8089_OLAP_msmdpump.dll ISS Financial Payment System.odc" keepAlive="1" name="http___dccisswlgv01_8089_OLAP_msmdpump.dll ISS Financial Payment System31"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6" odcFile="D:\Users\sshafiz\Documents\My Data Sources\http___dccisswlgv01_8089_OLAP_msmdpump.dll ISS Financial Payment System.odc" keepAlive="1" name="http___dccisswlgv01_8089_OLAP_msmdpump.dll ISS Financial Payment System4"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7" odcFile="D:\Users\sshafiz\Documents\My Data Sources\http___dccisswlgv01_8089_OLAP_msmdpump.dll ISS Financial Payment System.odc" keepAlive="1" name="http___dccisswlgv01_8089_OLAP_msmdpump.dll ISS Financial Payment System5"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8" odcFile="D:\Users\sshafiz\Documents\My Data Sources\http___dccisswlgv01_8089_OLAP_msmdpump.dll ISS Financial Payment System.odc" keepAlive="1" name="http___dccisswlgv01_8089_OLAP_msmdpump.dll ISS Financial Payment System6" type="5" refreshedVersion="6" background="1">
    <dbPr connection="Provider=MSOLAP.5;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9" odcFile="D:\Users\sshafiz\Documents\My Data Sources\http___dccisswlgv01_8089_OLAP_msmdpump.dll ISS Financial Payment System.odc" keepAlive="1" name="http___dccisswlgv01_8089_OLAP_msmdpump.dll ISS Financial Payment System7"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 id="10" odcFile="D:\Users\ecravin\Documents\My Data Sources\ENHANCED CUBES CONNECTION FILES\http___dccisswlgv01_8089_OLAP_msmdpump.dll ISS Financial Payment System.odc" keepAlive="1" name="http___dccisswlgv01_8089_OLAP_msmdpump.dll ISS Financial Payment System8" type="5" refreshedVersion="8" background="1">
    <dbPr connection="Provider=MSOLAP.8;Integrated Security=SSPI;Persist Security Info=True;Initial Catalog=ISS Financial;Data Source=http://dccisswlgv01:8089/OLAP/msmdpump.dll;MDX Compatibility=1;Safety Options=2;MDX Missing Member Mode=Error;Update Isolation Level=2" command="Payment System" commandType="1"/>
    <olapPr sendLocale="1" rowDrillCount="1000" serverFill="0" serverNumberFormat="0" serverFont="0" serverFontColor="0"/>
  </connection>
</connections>
</file>

<file path=xl/sharedStrings.xml><?xml version="1.0" encoding="utf-8"?>
<sst xmlns="http://schemas.openxmlformats.org/spreadsheetml/2006/main" count="1177" uniqueCount="222">
  <si>
    <t>AEON</t>
  </si>
  <si>
    <t>OCBC</t>
  </si>
  <si>
    <t>BSN</t>
  </si>
  <si>
    <t>Sinopay</t>
  </si>
  <si>
    <t>Card Pay</t>
  </si>
  <si>
    <t>n.a.</t>
  </si>
  <si>
    <t>MobilityOne</t>
  </si>
  <si>
    <t>Column Labels</t>
  </si>
  <si>
    <t>Row Labels</t>
  </si>
  <si>
    <t>Value</t>
  </si>
  <si>
    <t>Grand Total</t>
  </si>
  <si>
    <t>Jan</t>
  </si>
  <si>
    <t>AFFINBANK</t>
  </si>
  <si>
    <t>ALLIANCEB</t>
  </si>
  <si>
    <t>AMBANK</t>
  </si>
  <si>
    <t>CHARTERED</t>
  </si>
  <si>
    <t>CIMB BANK</t>
  </si>
  <si>
    <t>HLBANK</t>
  </si>
  <si>
    <t>HSBC BANK</t>
  </si>
  <si>
    <t>MAYBANK</t>
  </si>
  <si>
    <t>CITIBANK</t>
  </si>
  <si>
    <t>PUBLIC</t>
  </si>
  <si>
    <t>RHBBANK</t>
  </si>
  <si>
    <t>UOBM</t>
  </si>
  <si>
    <t>ISLAM</t>
  </si>
  <si>
    <t>DINERS</t>
  </si>
  <si>
    <t>MERCHANTS</t>
  </si>
  <si>
    <t xml:space="preserve">  Number of Terminals Accepting E-Debit as at End Month</t>
  </si>
  <si>
    <t>Number of terminals, which accept:</t>
  </si>
  <si>
    <t>Total terminals</t>
  </si>
  <si>
    <t>Population</t>
  </si>
  <si>
    <t>Domestic debit</t>
  </si>
  <si>
    <t>Terminals per 1,000 inhabitant</t>
  </si>
  <si>
    <t>MANAGEPAY</t>
  </si>
  <si>
    <t>BKRMB</t>
  </si>
  <si>
    <t>REVENUESL</t>
  </si>
  <si>
    <t>GLOBAL</t>
  </si>
  <si>
    <t>ICBC</t>
  </si>
  <si>
    <t>BANGKOK</t>
  </si>
  <si>
    <t>BANKCHINA</t>
  </si>
  <si>
    <t>BNPPM</t>
  </si>
  <si>
    <t>BOFA</t>
  </si>
  <si>
    <t>CHASE</t>
  </si>
  <si>
    <t>DEUTSCHE</t>
  </si>
  <si>
    <t>IIBM</t>
  </si>
  <si>
    <t>MCBM</t>
  </si>
  <si>
    <t>MUFG</t>
  </si>
  <si>
    <t>SCOTIA</t>
  </si>
  <si>
    <t>SMBCMY</t>
  </si>
  <si>
    <t>AFFINIB</t>
  </si>
  <si>
    <t>AISL</t>
  </si>
  <si>
    <t>ALLIANCEI</t>
  </si>
  <si>
    <t>AMANAH</t>
  </si>
  <si>
    <t>CIMBI</t>
  </si>
  <si>
    <t>HLIBB</t>
  </si>
  <si>
    <t>KFHMB</t>
  </si>
  <si>
    <t>MAYBANKIS</t>
  </si>
  <si>
    <t>MBSBBANK</t>
  </si>
  <si>
    <t>MUAMALAT</t>
  </si>
  <si>
    <t>OCBCAMIN</t>
  </si>
  <si>
    <t>PBISLAMIC</t>
  </si>
  <si>
    <t>RHBA</t>
  </si>
  <si>
    <t>RJHI</t>
  </si>
  <si>
    <t>SAADIQ</t>
  </si>
  <si>
    <t>AGROBANK</t>
  </si>
  <si>
    <t>CCBM</t>
  </si>
  <si>
    <t xml:space="preserve">    Number of Wireless POS Terminals as at End Month</t>
  </si>
  <si>
    <t xml:space="preserve">      Number of POS Terminals at the End of the Month</t>
  </si>
  <si>
    <t>Data Mart</t>
  </si>
  <si>
    <t>Contact and Contactless</t>
  </si>
  <si>
    <t>FINEXUS</t>
  </si>
  <si>
    <t>IPAY88</t>
  </si>
  <si>
    <t>All Transaction Method</t>
  </si>
  <si>
    <t>Form Name</t>
  </si>
  <si>
    <t>All</t>
  </si>
  <si>
    <t>PAYDEE</t>
  </si>
  <si>
    <t>BIGPAY</t>
  </si>
  <si>
    <t>AIRPAY</t>
  </si>
  <si>
    <t>AXIATA</t>
  </si>
  <si>
    <t>BUCITYCTR</t>
  </si>
  <si>
    <t>CHEVRON</t>
  </si>
  <si>
    <t>FULLRICH</t>
  </si>
  <si>
    <t>GKASH</t>
  </si>
  <si>
    <t>GPAY</t>
  </si>
  <si>
    <t>ISERVE</t>
  </si>
  <si>
    <t>KIPLEPAY</t>
  </si>
  <si>
    <t>MBLMONEY</t>
  </si>
  <si>
    <t>MERCHANTR</t>
  </si>
  <si>
    <t>MRUNCITSB</t>
  </si>
  <si>
    <t>MYEGMAPS</t>
  </si>
  <si>
    <t>NUMONI</t>
  </si>
  <si>
    <t>PETRON</t>
  </si>
  <si>
    <t>PRESTO</t>
  </si>
  <si>
    <t>SILICON</t>
  </si>
  <si>
    <t>TOUCHNGO</t>
  </si>
  <si>
    <t>XOXCOM</t>
  </si>
  <si>
    <t>FASSPAY</t>
  </si>
  <si>
    <t>GOOGLE</t>
  </si>
  <si>
    <t>JURUQUEST</t>
  </si>
  <si>
    <t>MOL</t>
  </si>
  <si>
    <t>VALYOU</t>
  </si>
  <si>
    <t>All Industry</t>
  </si>
  <si>
    <t>Banking Institution</t>
  </si>
  <si>
    <t>Commercial Bank</t>
  </si>
  <si>
    <t>Islamic Bank</t>
  </si>
  <si>
    <t>Development Financial Institution</t>
  </si>
  <si>
    <t>DFI (Under DFIA)</t>
  </si>
  <si>
    <t>Non-Bank Payment System Regulatee</t>
  </si>
  <si>
    <t>Payment System Issuer</t>
  </si>
  <si>
    <t>ALIPAY</t>
  </si>
  <si>
    <t>INSTAPAY</t>
  </si>
  <si>
    <t>PAYPAL</t>
  </si>
  <si>
    <t>SHELL</t>
  </si>
  <si>
    <t>TNGD</t>
  </si>
  <si>
    <t>WECHAT</t>
  </si>
  <si>
    <t>JPS Mart</t>
  </si>
  <si>
    <t>Feb</t>
  </si>
  <si>
    <t>2019</t>
  </si>
  <si>
    <t>Mar</t>
  </si>
  <si>
    <t>Apr</t>
  </si>
  <si>
    <t>May</t>
  </si>
  <si>
    <t>Jun</t>
  </si>
  <si>
    <t>Jul</t>
  </si>
  <si>
    <t>Aug</t>
  </si>
  <si>
    <t>Sep</t>
  </si>
  <si>
    <t>Oct</t>
  </si>
  <si>
    <t>Nov</t>
  </si>
  <si>
    <t>Dec</t>
  </si>
  <si>
    <t>MOBILITY1</t>
  </si>
  <si>
    <t>RAFFCOMM</t>
  </si>
  <si>
    <t>SMJ</t>
  </si>
  <si>
    <t>WAVPAY</t>
  </si>
  <si>
    <t>BAYOPAY</t>
  </si>
  <si>
    <t>CARDPAY</t>
  </si>
  <si>
    <t>RAZERPAY</t>
  </si>
  <si>
    <t>2021</t>
  </si>
  <si>
    <t>UMSSB</t>
  </si>
  <si>
    <t>Nomu Pay Malaysia (WireCard)</t>
  </si>
  <si>
    <t>2022</t>
  </si>
  <si>
    <t>Data Item Name</t>
  </si>
  <si>
    <t>2020</t>
  </si>
  <si>
    <t xml:space="preserve">  Number of Wireless Credit Card Terminals as at End Month</t>
  </si>
  <si>
    <t xml:space="preserve">  Number of Wireless Debit Card Terminals as at End Month</t>
  </si>
  <si>
    <t>Wireless terminals</t>
  </si>
  <si>
    <t>TOTAL</t>
  </si>
  <si>
    <t>Exclude Petron</t>
  </si>
  <si>
    <t xml:space="preserve">Action: </t>
  </si>
  <si>
    <t>2020: Added Muamalat and MobilityOne as the data was not available manually before</t>
  </si>
  <si>
    <t>2019: Data tallies. Arif to query Managepay why data only available for Dec 2019</t>
  </si>
  <si>
    <t>2019 : Amended data by BKR, MobilityOne</t>
  </si>
  <si>
    <t>2020 : Added CardPay, Muamalat, Fasspay, Merchantrade</t>
  </si>
  <si>
    <t>Fasspay Dec 2020: To verify the data submitted</t>
  </si>
  <si>
    <t>CardPay</t>
  </si>
  <si>
    <t>1. Number of POS terminals as at End of the Month</t>
  </si>
  <si>
    <t>2. Number of Wireless POS Terminals as at End Month</t>
  </si>
  <si>
    <t xml:space="preserve">Summary: </t>
  </si>
  <si>
    <t>3. Number of Contact and Contactless Terminals</t>
  </si>
  <si>
    <t>Contactless cards2</t>
  </si>
  <si>
    <t>4.   Number of Terminals Accepting E-Debit as at End Month</t>
  </si>
  <si>
    <t xml:space="preserve">  Number of ATM Machines as at End Month</t>
  </si>
  <si>
    <t>All Subject Area</t>
  </si>
  <si>
    <t>Subject Area Hierarchy</t>
  </si>
  <si>
    <t>Automated Teller Machines (ATM)</t>
  </si>
  <si>
    <t>MEPS (white labels)</t>
  </si>
  <si>
    <t xml:space="preserve">Source:   Bank Negara Malaysia and Department of Statistics, Malaysia  </t>
  </si>
  <si>
    <t>ATM</t>
  </si>
  <si>
    <t>Directory:</t>
  </si>
  <si>
    <t>Interbank GIRO</t>
  </si>
  <si>
    <t>POS Terminal</t>
  </si>
  <si>
    <t>- 1. Number of POS terminals as at End of the Month</t>
  </si>
  <si>
    <t>- 2. Number of Wireless POS Terminals as at End Month</t>
  </si>
  <si>
    <t>- 3. Number of Contact and Contactless Terminals</t>
  </si>
  <si>
    <t>- 4. Number of Terminals Accepting E-Debit as at End Month</t>
  </si>
  <si>
    <t>2022-12</t>
  </si>
  <si>
    <t>2021-12</t>
  </si>
  <si>
    <t>2020-12</t>
  </si>
  <si>
    <t>2019-12</t>
  </si>
  <si>
    <t xml:space="preserve">ATM per: </t>
  </si>
  <si>
    <t>- 1,000 inhabitant</t>
  </si>
  <si>
    <t>- 1 million inhabitant</t>
  </si>
  <si>
    <t>xxx</t>
  </si>
  <si>
    <t>Numbers may not necessarily add up due to rounding</t>
  </si>
  <si>
    <t>n.a.  Not available                                …  Negligible</t>
  </si>
  <si>
    <t xml:space="preserve">Intrabank direct debit and standing instructions </t>
  </si>
  <si>
    <r>
      <t>RENTAS - Third party transactions</t>
    </r>
    <r>
      <rPr>
        <vertAlign val="superscript"/>
        <sz val="11"/>
        <rFont val="Arial"/>
        <family val="2"/>
      </rPr>
      <t>7</t>
    </r>
  </si>
  <si>
    <r>
      <t>Mobile payment</t>
    </r>
    <r>
      <rPr>
        <vertAlign val="superscript"/>
        <sz val="11"/>
        <rFont val="Arial"/>
        <family val="2"/>
      </rPr>
      <t>6</t>
    </r>
  </si>
  <si>
    <r>
      <t>Mobile banking</t>
    </r>
    <r>
      <rPr>
        <vertAlign val="superscript"/>
        <sz val="11"/>
        <rFont val="Arial"/>
        <family val="2"/>
      </rPr>
      <t>5</t>
    </r>
  </si>
  <si>
    <r>
      <t>Internet banking</t>
    </r>
    <r>
      <rPr>
        <vertAlign val="superscript"/>
        <sz val="11"/>
        <rFont val="Arial"/>
        <family val="2"/>
      </rPr>
      <t>5</t>
    </r>
  </si>
  <si>
    <r>
      <t>ATM</t>
    </r>
    <r>
      <rPr>
        <vertAlign val="superscript"/>
        <sz val="11"/>
        <rFont val="Arial"/>
        <family val="2"/>
      </rPr>
      <t>4</t>
    </r>
  </si>
  <si>
    <t>Interbank direct debit</t>
  </si>
  <si>
    <r>
      <t>Instant Transfer</t>
    </r>
    <r>
      <rPr>
        <vertAlign val="superscript"/>
        <sz val="11"/>
        <rFont val="Arial"/>
        <family val="2"/>
      </rPr>
      <t>3</t>
    </r>
  </si>
  <si>
    <t>…</t>
  </si>
  <si>
    <r>
      <t>Other cashless instruments</t>
    </r>
    <r>
      <rPr>
        <vertAlign val="superscript"/>
        <sz val="11"/>
        <rFont val="Arial"/>
        <family val="2"/>
      </rPr>
      <t>2</t>
    </r>
  </si>
  <si>
    <t>E-money</t>
  </si>
  <si>
    <t>Debit card</t>
  </si>
  <si>
    <t>Charge card</t>
  </si>
  <si>
    <t>Credit card</t>
  </si>
  <si>
    <t>E-payments:</t>
  </si>
  <si>
    <r>
      <t>Cheque</t>
    </r>
    <r>
      <rPr>
        <vertAlign val="superscript"/>
        <sz val="11"/>
        <rFont val="Arial"/>
        <family val="2"/>
      </rPr>
      <t>1</t>
    </r>
  </si>
  <si>
    <t>CIC</t>
  </si>
  <si>
    <t>Transaction Value Per Capita (RM):</t>
  </si>
  <si>
    <r>
      <t>Cheque</t>
    </r>
    <r>
      <rPr>
        <b/>
        <vertAlign val="superscript"/>
        <sz val="11"/>
        <rFont val="Arial"/>
        <family val="2"/>
      </rPr>
      <t>1</t>
    </r>
  </si>
  <si>
    <t>Transaction Volume Per Capita (unit):</t>
  </si>
  <si>
    <t xml:space="preserve">Cash in circulation (CIC) (RM million) </t>
  </si>
  <si>
    <t xml:space="preserve">GDP (RM million) </t>
  </si>
  <si>
    <t>Population (million)</t>
  </si>
  <si>
    <t>Basic Payments Indicator</t>
  </si>
  <si>
    <t>2023</t>
  </si>
  <si>
    <t>2023-01</t>
  </si>
  <si>
    <t>2019-12 Total</t>
  </si>
  <si>
    <t>2020-12 Total</t>
  </si>
  <si>
    <t>2021-12 Total</t>
  </si>
  <si>
    <t>2022-12 Total</t>
  </si>
  <si>
    <t>2023-01 Total</t>
  </si>
  <si>
    <t>Merchant Aquirers Services</t>
  </si>
  <si>
    <r>
      <t>6</t>
    </r>
    <r>
      <rPr>
        <sz val="8"/>
        <rFont val="Arial"/>
        <family val="2"/>
      </rPr>
      <t xml:space="preserve"> Refer to payment service offered by banking institutions that facilitates payments or funds transfer using a mobile device (e.g. mobile phone, tablets, wearables etc.).  Exclude transactions using payment card and mobile banking transactions</t>
    </r>
  </si>
  <si>
    <r>
      <t xml:space="preserve">4  </t>
    </r>
    <r>
      <rPr>
        <sz val="8"/>
        <rFont val="Arial"/>
        <family val="2"/>
      </rPr>
      <t>Refer to payment transactions via ATM, including own and third party funds transfer.  Data on own account and intrabank funds transfer available from 2007.  Exclude cash withdrawals</t>
    </r>
  </si>
  <si>
    <r>
      <rPr>
        <vertAlign val="superscript"/>
        <sz val="8"/>
        <rFont val="Arial"/>
        <family val="2"/>
      </rPr>
      <t>3</t>
    </r>
    <r>
      <rPr>
        <sz val="8"/>
        <rFont val="Arial"/>
        <family val="2"/>
      </rPr>
      <t xml:space="preserve"> Beginning from December 2018, Instant Transfer include DuitNow transaction</t>
    </r>
  </si>
  <si>
    <r>
      <t>2</t>
    </r>
    <r>
      <rPr>
        <sz val="8"/>
        <rFont val="Arial"/>
        <family val="2"/>
      </rPr>
      <t xml:space="preserve">  Refer to single purpose payment cards</t>
    </r>
    <r>
      <rPr>
        <b/>
        <sz val="8"/>
        <rFont val="Arial"/>
        <family val="2"/>
      </rPr>
      <t/>
    </r>
  </si>
  <si>
    <r>
      <t>1</t>
    </r>
    <r>
      <rPr>
        <sz val="8"/>
        <rFont val="Arial"/>
        <family val="2"/>
      </rPr>
      <t xml:space="preserve">  Cheques cleared via eSPICK</t>
    </r>
    <r>
      <rPr>
        <b/>
        <sz val="8"/>
        <rFont val="Arial"/>
        <family val="2"/>
      </rPr>
      <t/>
    </r>
  </si>
  <si>
    <r>
      <t xml:space="preserve">7  </t>
    </r>
    <r>
      <rPr>
        <sz val="8"/>
        <rFont val="Arial"/>
        <family val="2"/>
      </rPr>
      <t>Refer to Government, custom duty and third party payments via Interbank Funds Transfer System.  Third party payment refers to transaction with a minimum amount of RM10,000, where the beneficiary or ordering party is a non-RENTAS member.  Data available from November 2006</t>
    </r>
  </si>
  <si>
    <r>
      <t>5</t>
    </r>
    <r>
      <rPr>
        <sz val="8"/>
        <rFont val="Arial"/>
        <family val="2"/>
      </rPr>
      <t xml:space="preserve"> Exclude non-financial transactions (e.g. account inquiries, service requests, cheque management and other online applications), payment card transactions and interbank funds transfer via IBG, Instant Transfer, DuitNow transfer and RENTAS transactions performed online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</si>
</sst>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RM&quot;#,##0_);[Red]\(&quot;RM&quot;#,##0\)"/>
    <numFmt numFmtId="41" formatCode="_(* #,##0_);_(* \(#,##0\);_(* &quot;-&quot;_);_(@_)"/>
    <numFmt numFmtId="44" formatCode="_(&quot;RM&quot;* #,##0.00_);_(&quot;RM&quot;* \(#,##0.00\);_(&quot;RM&quot;* &quot;-&quot;??_);_(@_)"/>
    <numFmt numFmtId="43" formatCode="_(* #,##0.00_);_(* \(#,##0.00\);_(* &quot;-&quot;??_);_(@_)"/>
    <numFmt numFmtId="164" formatCode="_-* #,##0.00_-;\-* #,##0.00_-;_-* &quot;-&quot;??_-;_-@_-"/>
    <numFmt numFmtId="165" formatCode="_-* #,##0_-;\-* #,##0_-;_-* &quot;-&quot;??_-;_-@_-"/>
    <numFmt numFmtId="166" formatCode="_-* #,##0.0_-;\-* #,##0.0_-;_-* &quot;-&quot;??_-;_-@_-"/>
    <numFmt numFmtId="167" formatCode="_(* #,##0_);_(* \(#,##0\);_(* &quot;-&quot;??_);_(@_)"/>
    <numFmt numFmtId="168" formatCode="_(* #,##0.0_);_(* \(#,##0.0\);_(* &quot;-&quot;??_);_(@_)"/>
    <numFmt numFmtId="169" formatCode="_-* #,##0.0_-;\-* #,##0.0_-;_-* &quot;-&quot;?_-;_-@_-"/>
    <numFmt numFmtId="170" formatCode="#,##0.0_);[Red]\(#,##0.0\)"/>
    <numFmt numFmtId="171" formatCode="_(&quot;$&quot;* #,##0.00_);_(&quot;$&quot;* \(#,##0.00\);_(&quot;$&quot;* &quot;-&quot;??_);_(@_)"/>
    <numFmt numFmtId="172" formatCode="0.00_ ;[Red]\-0.00\ "/>
    <numFmt numFmtId="173" formatCode="&quot;R&quot;#,##0_);[Red]\(&quot;R&quot;#,##0\)"/>
    <numFmt numFmtId="174" formatCode="_-* #,##0.00000000000_-;\-* #,##0.00000000000_-;_-* &quot;-&quot;??_-;_-@_-"/>
  </numFmts>
  <fonts count="61" x14ac:knownFonts="1">
    <font>
      <sz val="11"/>
      <color theme="1"/>
      <name val="Calibri"/>
      <family val="2"/>
      <scheme val="minor"/>
    </font>
    <font>
      <sz val="11"/>
      <color theme="1"/>
      <name val="Calibri"/>
      <family val="2"/>
      <scheme val="minor"/>
    </font>
    <font>
      <b/>
      <sz val="12"/>
      <name val="Arial"/>
      <family val="2"/>
    </font>
    <font>
      <sz val="10"/>
      <name val="Arial"/>
      <family val="2"/>
    </font>
    <font>
      <b/>
      <sz val="10"/>
      <name val="Arial"/>
      <family val="2"/>
    </font>
    <font>
      <i/>
      <sz val="10"/>
      <name val="Arial"/>
      <family val="2"/>
    </font>
    <font>
      <sz val="9"/>
      <color indexed="81"/>
      <name val="Tahoma"/>
      <family val="2"/>
    </font>
    <font>
      <b/>
      <sz val="9"/>
      <color indexed="81"/>
      <name val="Tahoma"/>
      <family val="2"/>
    </font>
    <font>
      <sz val="9"/>
      <name val="Arial"/>
      <family val="2"/>
    </font>
    <font>
      <sz val="8"/>
      <name val="Arial"/>
      <family val="2"/>
    </font>
    <font>
      <b/>
      <sz val="11"/>
      <name val="Arial"/>
      <family val="2"/>
    </font>
    <font>
      <vertAlign val="superscript"/>
      <sz val="8"/>
      <name val="Arial"/>
      <family val="2"/>
    </font>
    <font>
      <sz val="11"/>
      <color theme="1"/>
      <name val="Arial"/>
      <family val="2"/>
    </font>
    <font>
      <sz val="10"/>
      <color theme="1"/>
      <name val="Arial"/>
      <family val="2"/>
    </font>
    <font>
      <sz val="11"/>
      <name val="Arial"/>
      <family val="2"/>
    </font>
    <font>
      <sz val="11"/>
      <color indexed="8"/>
      <name val="Calibri"/>
      <family val="2"/>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name val="Calibri"/>
      <family val="2"/>
    </font>
    <font>
      <sz val="11"/>
      <name val="Calibri"/>
      <family val="2"/>
    </font>
    <font>
      <sz val="11"/>
      <name val="Calibri"/>
      <family val="2"/>
    </font>
    <font>
      <sz val="11"/>
      <name val="Calibri"/>
      <family val="2"/>
    </font>
    <font>
      <sz val="8"/>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theme="1"/>
      <name val="Arial"/>
      <family val="2"/>
    </font>
    <font>
      <b/>
      <sz val="14"/>
      <color theme="1"/>
      <name val="Calibri"/>
      <family val="2"/>
      <scheme val="minor"/>
    </font>
    <font>
      <sz val="12"/>
      <name val="Arial"/>
      <family val="2"/>
    </font>
    <font>
      <sz val="8"/>
      <name val="Arial Narrow"/>
      <family val="2"/>
    </font>
    <font>
      <u/>
      <sz val="11"/>
      <color theme="10"/>
      <name val="Calibri"/>
      <family val="2"/>
      <scheme val="minor"/>
    </font>
    <font>
      <vertAlign val="superscript"/>
      <sz val="11"/>
      <name val="Arial"/>
      <family val="2"/>
    </font>
    <font>
      <b/>
      <vertAlign val="superscript"/>
      <sz val="11"/>
      <name val="Arial"/>
      <family val="2"/>
    </font>
    <font>
      <b/>
      <sz val="8"/>
      <name val="Arial"/>
      <family val="2"/>
    </font>
    <font>
      <sz val="11"/>
      <color rgb="FFFF0000"/>
      <name val="Arial"/>
      <family val="2"/>
    </font>
    <font>
      <u/>
      <sz val="10"/>
      <color indexed="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1"/>
      <color rgb="FF9C6500"/>
      <name val="Calibri"/>
      <family val="2"/>
      <scheme val="minor"/>
    </font>
  </fonts>
  <fills count="34">
    <fill>
      <patternFill patternType="none"/>
    </fill>
    <fill>
      <patternFill patternType="gray125"/>
    </fill>
    <fill>
      <patternFill patternType="solid">
        <fgColor indexed="44"/>
        <bgColor indexed="64"/>
      </patternFill>
    </fill>
    <fill>
      <patternFill patternType="solid">
        <fgColor rgb="FF99CC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
      <patternFill patternType="solid">
        <fgColor rgb="FFFFFF00"/>
        <bgColor indexed="64"/>
      </patternFill>
    </fill>
    <fill>
      <patternFill patternType="solid">
        <fgColor rgb="FFFFFF99"/>
        <bgColor indexed="64"/>
      </patternFill>
    </fill>
    <fill>
      <patternFill patternType="solid">
        <fgColor theme="5" tint="0.39997558519241921"/>
        <bgColor indexed="64"/>
      </patternFill>
    </fill>
    <fill>
      <patternFill patternType="solid">
        <fgColor rgb="FFFFEB9C"/>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darkGray">
        <fgColor indexed="15"/>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bottom/>
      <diagonal/>
    </border>
    <border>
      <left style="thin">
        <color indexed="22"/>
      </left>
      <right style="thin">
        <color indexed="22"/>
      </right>
      <top style="thin">
        <color indexed="22"/>
      </top>
      <bottom style="thin">
        <color indexed="22"/>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double">
        <color auto="1"/>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0099">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0" fontId="3" fillId="0" borderId="0"/>
    <xf numFmtId="0" fontId="15"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9" applyNumberFormat="0" applyFont="0" applyAlignment="0" applyProtection="0"/>
    <xf numFmtId="38" fontId="16" fillId="0" borderId="0"/>
    <xf numFmtId="0" fontId="3" fillId="0" borderId="0">
      <alignment vertical="center"/>
    </xf>
    <xf numFmtId="41"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0" fontId="3" fillId="0" borderId="0"/>
    <xf numFmtId="38" fontId="16" fillId="0" borderId="0"/>
    <xf numFmtId="9" fontId="3" fillId="0" borderId="0" applyFont="0" applyFill="0" applyBorder="0" applyAlignment="0" applyProtection="0"/>
    <xf numFmtId="0" fontId="1" fillId="0" borderId="0"/>
    <xf numFmtId="0" fontId="18"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8" fillId="0" borderId="0"/>
    <xf numFmtId="0" fontId="3"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20"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8"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43" fontId="15" fillId="0" borderId="0" applyFont="0" applyFill="0" applyBorder="0" applyAlignment="0" applyProtection="0"/>
    <xf numFmtId="43" fontId="15" fillId="0" borderId="0" applyFont="0" applyFill="0" applyBorder="0" applyAlignment="0" applyProtection="0"/>
    <xf numFmtId="0" fontId="21" fillId="0" borderId="0"/>
    <xf numFmtId="0" fontId="22" fillId="0" borderId="0"/>
    <xf numFmtId="0" fontId="23" fillId="0" borderId="0"/>
    <xf numFmtId="0" fontId="24" fillId="0" borderId="0"/>
    <xf numFmtId="43" fontId="3" fillId="0" borderId="0" applyFont="0" applyFill="0" applyBorder="0" applyAlignment="0" applyProtection="0"/>
    <xf numFmtId="43" fontId="1" fillId="0" borderId="0" applyFont="0" applyFill="0" applyBorder="0" applyAlignment="0" applyProtection="0"/>
    <xf numFmtId="0" fontId="31" fillId="0" borderId="0"/>
    <xf numFmtId="0" fontId="33" fillId="0" borderId="0" applyNumberForma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55" applyNumberFormat="0" applyFill="0" applyAlignment="0" applyProtection="0"/>
    <xf numFmtId="0" fontId="21" fillId="0" borderId="0"/>
    <xf numFmtId="0" fontId="21"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172" fontId="3" fillId="0" borderId="0"/>
    <xf numFmtId="0" fontId="15"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39"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9" fillId="24"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40"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1" fillId="28" borderId="13" applyNumberFormat="0" applyAlignment="0" applyProtection="0"/>
    <xf numFmtId="0" fontId="3" fillId="28" borderId="13" applyNumberFormat="0" applyAlignment="0" applyProtection="0"/>
    <xf numFmtId="0" fontId="3" fillId="28" borderId="13" applyNumberFormat="0" applyAlignment="0" applyProtection="0"/>
    <xf numFmtId="0" fontId="3" fillId="28" borderId="13" applyNumberFormat="0" applyAlignment="0" applyProtection="0"/>
    <xf numFmtId="0" fontId="41" fillId="28" borderId="13" applyNumberFormat="0" applyAlignment="0" applyProtection="0"/>
    <xf numFmtId="0" fontId="41" fillId="28" borderId="13" applyNumberFormat="0" applyAlignment="0" applyProtection="0"/>
    <xf numFmtId="0" fontId="42" fillId="29" borderId="14" applyNumberFormat="0" applyAlignment="0" applyProtection="0"/>
    <xf numFmtId="0" fontId="3" fillId="29" borderId="14" applyNumberFormat="0" applyAlignment="0" applyProtection="0"/>
    <xf numFmtId="0" fontId="3" fillId="29" borderId="14" applyNumberFormat="0" applyAlignment="0" applyProtection="0"/>
    <xf numFmtId="0" fontId="3" fillId="29" borderId="14" applyNumberFormat="0" applyAlignment="0" applyProtection="0"/>
    <xf numFmtId="0" fontId="42" fillId="29" borderId="14" applyNumberFormat="0" applyAlignment="0" applyProtection="0"/>
    <xf numFmtId="0" fontId="42" fillId="29" borderId="14" applyNumberFormat="0" applyAlignment="0" applyProtection="0"/>
    <xf numFmtId="43" fontId="3" fillId="0" borderId="0" applyFont="0" applyFill="0" applyBorder="0" applyAlignment="0" applyProtection="0"/>
    <xf numFmtId="172"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15" fillId="0" borderId="0" applyFont="0" applyFill="0" applyBorder="0" applyAlignment="0" applyProtection="0"/>
    <xf numFmtId="171" fontId="3" fillId="0" borderId="0" applyFont="0" applyFill="0" applyBorder="0" applyAlignment="0" applyProtection="0"/>
    <xf numFmtId="0" fontId="3" fillId="0" borderId="0"/>
    <xf numFmtId="0" fontId="3" fillId="30" borderId="0" applyFont="0" applyBorder="0"/>
    <xf numFmtId="0" fontId="55" fillId="0" borderId="0" applyProtection="0"/>
    <xf numFmtId="0" fontId="3" fillId="0" borderId="0"/>
    <xf numFmtId="0" fontId="4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2" fontId="55" fillId="0" borderId="0" applyProtection="0"/>
    <xf numFmtId="0" fontId="4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38" fontId="3" fillId="30" borderId="0" applyNumberFormat="0" applyBorder="0" applyAlignment="0" applyProtection="0"/>
    <xf numFmtId="0" fontId="45" fillId="0" borderId="15" applyNumberFormat="0" applyFill="0" applyAlignment="0" applyProtection="0"/>
    <xf numFmtId="0" fontId="3" fillId="0" borderId="15" applyNumberFormat="0" applyFill="0" applyAlignment="0" applyProtection="0"/>
    <xf numFmtId="0" fontId="3" fillId="0" borderId="15" applyNumberFormat="0" applyFill="0" applyAlignment="0" applyProtection="0"/>
    <xf numFmtId="0" fontId="3" fillId="0" borderId="15" applyNumberFormat="0" applyFill="0" applyAlignment="0" applyProtection="0"/>
    <xf numFmtId="0" fontId="45" fillId="0" borderId="15" applyNumberFormat="0" applyFill="0" applyAlignment="0" applyProtection="0"/>
    <xf numFmtId="0" fontId="45" fillId="0" borderId="15" applyNumberFormat="0" applyFill="0" applyAlignment="0" applyProtection="0"/>
    <xf numFmtId="0" fontId="46" fillId="0" borderId="16" applyNumberFormat="0" applyFill="0" applyAlignment="0" applyProtection="0"/>
    <xf numFmtId="0" fontId="3" fillId="0" borderId="16" applyNumberFormat="0" applyFill="0" applyAlignment="0" applyProtection="0"/>
    <xf numFmtId="0" fontId="3" fillId="0" borderId="16" applyNumberFormat="0" applyFill="0" applyAlignment="0" applyProtection="0"/>
    <xf numFmtId="0" fontId="3" fillId="0" borderId="16" applyNumberFormat="0" applyFill="0" applyAlignment="0" applyProtection="0"/>
    <xf numFmtId="0" fontId="46" fillId="0" borderId="16" applyNumberFormat="0" applyFill="0" applyAlignment="0" applyProtection="0"/>
    <xf numFmtId="0" fontId="46" fillId="0" borderId="16" applyNumberFormat="0" applyFill="0" applyAlignment="0" applyProtection="0"/>
    <xf numFmtId="0" fontId="47" fillId="0" borderId="17" applyNumberFormat="0" applyFill="0" applyAlignment="0" applyProtection="0"/>
    <xf numFmtId="0" fontId="3" fillId="0" borderId="17" applyNumberFormat="0" applyFill="0" applyAlignment="0" applyProtection="0"/>
    <xf numFmtId="0" fontId="3" fillId="0" borderId="17" applyNumberFormat="0" applyFill="0" applyAlignment="0" applyProtection="0"/>
    <xf numFmtId="0" fontId="3"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6" fillId="0" borderId="0" applyProtection="0"/>
    <xf numFmtId="0" fontId="57" fillId="0" borderId="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48" fillId="10" borderId="13" applyNumberFormat="0" applyAlignment="0" applyProtection="0"/>
    <xf numFmtId="10" fontId="3" fillId="31" borderId="1" applyNumberFormat="0" applyBorder="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3" fillId="10" borderId="13" applyNumberFormat="0" applyAlignment="0" applyProtection="0"/>
    <xf numFmtId="0" fontId="3" fillId="10" borderId="13" applyNumberFormat="0" applyAlignment="0" applyProtection="0"/>
    <xf numFmtId="0" fontId="3"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9" fillId="0" borderId="18" applyNumberFormat="0" applyFill="0" applyAlignment="0" applyProtection="0"/>
    <xf numFmtId="0" fontId="3" fillId="0" borderId="18" applyNumberFormat="0" applyFill="0" applyAlignment="0" applyProtection="0"/>
    <xf numFmtId="0" fontId="3" fillId="0" borderId="18" applyNumberFormat="0" applyFill="0" applyAlignment="0" applyProtection="0"/>
    <xf numFmtId="0" fontId="3" fillId="0" borderId="18" applyNumberFormat="0" applyFill="0" applyAlignment="0" applyProtection="0"/>
    <xf numFmtId="0" fontId="49" fillId="0" borderId="18" applyNumberFormat="0" applyFill="0" applyAlignment="0" applyProtection="0"/>
    <xf numFmtId="0" fontId="49" fillId="0" borderId="18" applyNumberFormat="0" applyFill="0" applyAlignment="0" applyProtection="0"/>
    <xf numFmtId="0" fontId="5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50" fillId="32" borderId="0" applyNumberFormat="0" applyBorder="0" applyAlignment="0" applyProtection="0"/>
    <xf numFmtId="0" fontId="50" fillId="32" borderId="0" applyNumberFormat="0" applyBorder="0" applyAlignment="0" applyProtection="0"/>
    <xf numFmtId="37" fontId="3" fillId="0" borderId="0"/>
    <xf numFmtId="0" fontId="3" fillId="0" borderId="0"/>
    <xf numFmtId="0" fontId="15" fillId="0" borderId="0"/>
    <xf numFmtId="17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 fillId="0" borderId="0"/>
    <xf numFmtId="0" fontId="15"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3" fillId="0" borderId="0"/>
    <xf numFmtId="0" fontId="15" fillId="0" borderId="0"/>
    <xf numFmtId="0" fontId="1" fillId="0" borderId="0"/>
    <xf numFmtId="0" fontId="1" fillId="0" borderId="0"/>
    <xf numFmtId="0" fontId="1" fillId="0" borderId="0"/>
    <xf numFmtId="0" fontId="1" fillId="0" borderId="0"/>
    <xf numFmtId="0" fontId="1" fillId="0" borderId="0"/>
    <xf numFmtId="172" fontId="3" fillId="0" borderId="0"/>
    <xf numFmtId="172" fontId="3"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3" fillId="0" borderId="0"/>
    <xf numFmtId="0" fontId="15" fillId="0" borderId="0"/>
    <xf numFmtId="0" fontId="1" fillId="0" borderId="0"/>
    <xf numFmtId="0" fontId="1"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55"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15" fillId="0" borderId="0"/>
    <xf numFmtId="0" fontId="3"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3"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3"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0" borderId="0"/>
    <xf numFmtId="0" fontId="15" fillId="0" borderId="0"/>
    <xf numFmtId="0" fontId="3"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0" borderId="0" applyFont="0" applyFill="0" applyBorder="0" applyAlignment="0" applyProtection="0"/>
    <xf numFmtId="0" fontId="3" fillId="0" borderId="0" applyFont="0" applyFill="0" applyBorder="0" applyAlignment="0" applyProtection="0"/>
    <xf numFmtId="0" fontId="51" fillId="28" borderId="19" applyNumberFormat="0" applyAlignment="0" applyProtection="0"/>
    <xf numFmtId="0" fontId="3" fillId="28" borderId="19" applyNumberFormat="0" applyAlignment="0" applyProtection="0"/>
    <xf numFmtId="0" fontId="3" fillId="28" borderId="19" applyNumberFormat="0" applyAlignment="0" applyProtection="0"/>
    <xf numFmtId="0" fontId="3" fillId="28" borderId="19" applyNumberFormat="0" applyAlignment="0" applyProtection="0"/>
    <xf numFmtId="0" fontId="51" fillId="28" borderId="19" applyNumberFormat="0" applyAlignment="0" applyProtection="0"/>
    <xf numFmtId="0" fontId="51" fillId="28" borderId="19" applyNumberFormat="0" applyAlignment="0" applyProtection="0"/>
    <xf numFmtId="9" fontId="3" fillId="0" borderId="0" applyFont="0" applyFill="0" applyBorder="0" applyAlignment="0" applyProtection="0"/>
    <xf numFmtId="10" fontId="3" fillId="0" borderId="0" applyFont="0" applyFill="0" applyBorder="0" applyAlignment="0" applyProtection="0"/>
    <xf numFmtId="0" fontId="3" fillId="0" borderId="70" applyNumberFormat="0" applyFill="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33" borderId="20"/>
    <xf numFmtId="0" fontId="58" fillId="0" borderId="0"/>
    <xf numFmtId="0" fontId="5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21" applyNumberFormat="0" applyFill="0" applyAlignment="0" applyProtection="0"/>
    <xf numFmtId="0" fontId="53" fillId="0" borderId="21" applyNumberFormat="0" applyFill="0" applyAlignment="0" applyProtection="0"/>
    <xf numFmtId="0" fontId="3" fillId="0" borderId="6"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6"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6"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6"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5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4"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9" fontId="3" fillId="0" borderId="0" applyFont="0" applyFill="0" applyBorder="0" applyAlignment="0" applyProtection="0"/>
    <xf numFmtId="0" fontId="48" fillId="10" borderId="13" applyNumberFormat="0" applyAlignment="0" applyProtection="0"/>
    <xf numFmtId="0" fontId="15" fillId="0" borderId="0"/>
    <xf numFmtId="0" fontId="15" fillId="0" borderId="0"/>
    <xf numFmtId="0" fontId="48" fillId="10" borderId="13" applyNumberFormat="0" applyAlignment="0" applyProtection="0"/>
    <xf numFmtId="9" fontId="3" fillId="0" borderId="0" applyFont="0" applyFill="0" applyBorder="0" applyAlignment="0" applyProtection="0"/>
    <xf numFmtId="172"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10" borderId="23"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10" borderId="23" applyNumberFormat="0" applyAlignment="0" applyProtection="0"/>
    <xf numFmtId="172" fontId="3" fillId="0" borderId="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28" borderId="23" applyNumberFormat="0" applyAlignment="0" applyProtection="0"/>
    <xf numFmtId="0" fontId="41" fillId="28" borderId="23" applyNumberFormat="0" applyAlignment="0" applyProtection="0"/>
    <xf numFmtId="0" fontId="3" fillId="28" borderId="23" applyNumberFormat="0" applyAlignment="0" applyProtection="0"/>
    <xf numFmtId="0" fontId="51" fillId="28" borderId="30" applyNumberFormat="0" applyAlignment="0" applyProtection="0"/>
    <xf numFmtId="0" fontId="3" fillId="28" borderId="23" applyNumberFormat="0" applyAlignment="0" applyProtection="0"/>
    <xf numFmtId="0" fontId="41" fillId="28" borderId="23" applyNumberFormat="0" applyAlignment="0" applyProtection="0"/>
    <xf numFmtId="0" fontId="41" fillId="28" borderId="23" applyNumberFormat="0" applyAlignment="0" applyProtection="0"/>
    <xf numFmtId="0" fontId="3" fillId="28" borderId="30" applyNumberFormat="0" applyAlignment="0" applyProtection="0"/>
    <xf numFmtId="0" fontId="51" fillId="28" borderId="30" applyNumberFormat="0" applyAlignment="0" applyProtection="0"/>
    <xf numFmtId="0" fontId="3" fillId="15" borderId="29" applyNumberFormat="0" applyFont="0" applyAlignment="0" applyProtection="0"/>
    <xf numFmtId="0" fontId="3" fillId="28" borderId="30" applyNumberFormat="0" applyAlignment="0" applyProtection="0"/>
    <xf numFmtId="0" fontId="51" fillId="28" borderId="30" applyNumberForma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41" fillId="28" borderId="13" applyNumberFormat="0" applyAlignment="0" applyProtection="0"/>
    <xf numFmtId="0" fontId="3" fillId="28" borderId="13" applyNumberFormat="0" applyAlignment="0" applyProtection="0"/>
    <xf numFmtId="0" fontId="3" fillId="28" borderId="13" applyNumberFormat="0" applyAlignment="0" applyProtection="0"/>
    <xf numFmtId="0" fontId="3" fillId="28" borderId="13" applyNumberFormat="0" applyAlignment="0" applyProtection="0"/>
    <xf numFmtId="0" fontId="41" fillId="28" borderId="13" applyNumberFormat="0" applyAlignment="0" applyProtection="0"/>
    <xf numFmtId="0" fontId="41" fillId="28" borderId="13" applyNumberFormat="0" applyAlignment="0" applyProtection="0"/>
    <xf numFmtId="43" fontId="3" fillId="0" borderId="0" applyFont="0" applyFill="0" applyBorder="0" applyAlignment="0" applyProtection="0"/>
    <xf numFmtId="172"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8" fillId="10" borderId="13" applyNumberFormat="0" applyAlignment="0" applyProtection="0"/>
    <xf numFmtId="10" fontId="3" fillId="31" borderId="22" applyNumberFormat="0" applyBorder="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3" fillId="10" borderId="13" applyNumberFormat="0" applyAlignment="0" applyProtection="0"/>
    <xf numFmtId="0" fontId="3" fillId="10" borderId="13" applyNumberFormat="0" applyAlignment="0" applyProtection="0"/>
    <xf numFmtId="0" fontId="3"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1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3"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3" fillId="10" borderId="23" applyNumberFormat="0" applyAlignment="0" applyProtection="0"/>
    <xf numFmtId="0" fontId="3" fillId="10" borderId="23" applyNumberFormat="0" applyAlignment="0" applyProtection="0"/>
    <xf numFmtId="0" fontId="3"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3" fillId="10" borderId="23" applyNumberFormat="0" applyAlignment="0" applyProtection="0"/>
    <xf numFmtId="0" fontId="3" fillId="10" borderId="23" applyNumberFormat="0" applyAlignment="0" applyProtection="0"/>
    <xf numFmtId="0" fontId="3" fillId="10" borderId="23" applyNumberFormat="0" applyAlignment="0" applyProtection="0"/>
    <xf numFmtId="0" fontId="48" fillId="10" borderId="23" applyNumberFormat="0" applyAlignment="0" applyProtection="0"/>
    <xf numFmtId="0" fontId="48" fillId="10" borderId="23" applyNumberFormat="0" applyAlignment="0" applyProtection="0"/>
    <xf numFmtId="0" fontId="48" fillId="10" borderId="23" applyNumberFormat="0" applyAlignment="0" applyProtection="0"/>
    <xf numFmtId="10" fontId="3" fillId="31" borderId="22" applyNumberFormat="0" applyBorder="0" applyAlignment="0" applyProtection="0"/>
    <xf numFmtId="0" fontId="48" fillId="10" borderId="23"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3"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10" fontId="3" fillId="31" borderId="27" applyNumberFormat="0" applyBorder="0" applyAlignment="0" applyProtection="0"/>
    <xf numFmtId="0" fontId="48" fillId="10" borderId="28" applyNumberFormat="0" applyAlignment="0" applyProtection="0"/>
    <xf numFmtId="0" fontId="48" fillId="10" borderId="28" applyNumberFormat="0" applyAlignment="0" applyProtection="0"/>
    <xf numFmtId="0" fontId="41" fillId="28" borderId="23" applyNumberFormat="0" applyAlignment="0" applyProtection="0"/>
    <xf numFmtId="0" fontId="3" fillId="28" borderId="23" applyNumberFormat="0" applyAlignment="0" applyProtection="0"/>
    <xf numFmtId="0" fontId="3" fillId="28" borderId="23" applyNumberFormat="0" applyAlignment="0" applyProtection="0"/>
    <xf numFmtId="0" fontId="3" fillId="28" borderId="23" applyNumberFormat="0" applyAlignment="0" applyProtection="0"/>
    <xf numFmtId="0" fontId="41" fillId="28" borderId="23" applyNumberFormat="0" applyAlignment="0" applyProtection="0"/>
    <xf numFmtId="0" fontId="41" fillId="28" borderId="23" applyNumberFormat="0" applyAlignment="0" applyProtection="0"/>
    <xf numFmtId="0" fontId="41" fillId="28" borderId="23" applyNumberFormat="0" applyAlignment="0" applyProtection="0"/>
    <xf numFmtId="0" fontId="3" fillId="28" borderId="23" applyNumberFormat="0" applyAlignment="0" applyProtection="0"/>
    <xf numFmtId="0" fontId="3" fillId="28" borderId="23" applyNumberFormat="0" applyAlignment="0" applyProtection="0"/>
    <xf numFmtId="0" fontId="3" fillId="28" borderId="23" applyNumberFormat="0" applyAlignment="0" applyProtection="0"/>
    <xf numFmtId="0" fontId="41" fillId="28" borderId="23" applyNumberFormat="0" applyAlignment="0" applyProtection="0"/>
    <xf numFmtId="0" fontId="41" fillId="28" borderId="28" applyNumberFormat="0" applyAlignment="0" applyProtection="0"/>
    <xf numFmtId="0" fontId="41" fillId="28" borderId="28" applyNumberFormat="0" applyAlignment="0" applyProtection="0"/>
    <xf numFmtId="0" fontId="3" fillId="28" borderId="28" applyNumberFormat="0" applyAlignment="0" applyProtection="0"/>
    <xf numFmtId="0" fontId="41" fillId="28" borderId="28" applyNumberFormat="0" applyAlignment="0" applyProtection="0"/>
    <xf numFmtId="0" fontId="3" fillId="28" borderId="28" applyNumberFormat="0" applyAlignment="0" applyProtection="0"/>
    <xf numFmtId="0" fontId="3" fillId="28" borderId="28" applyNumberForma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51" fillId="28" borderId="25" applyNumberFormat="0" applyAlignment="0" applyProtection="0"/>
    <xf numFmtId="0" fontId="3" fillId="28" borderId="25" applyNumberFormat="0" applyAlignment="0" applyProtection="0"/>
    <xf numFmtId="0" fontId="3" fillId="28" borderId="25" applyNumberFormat="0" applyAlignment="0" applyProtection="0"/>
    <xf numFmtId="0" fontId="3" fillId="28" borderId="25" applyNumberFormat="0" applyAlignment="0" applyProtection="0"/>
    <xf numFmtId="0" fontId="51" fillId="28" borderId="25" applyNumberForma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3" fillId="15" borderId="9" applyNumberFormat="0" applyFont="0" applyAlignment="0" applyProtection="0"/>
    <xf numFmtId="0" fontId="51" fillId="28" borderId="25" applyNumberFormat="0" applyAlignment="0" applyProtection="0"/>
    <xf numFmtId="0" fontId="51" fillId="28" borderId="19" applyNumberFormat="0" applyAlignment="0" applyProtection="0"/>
    <xf numFmtId="0" fontId="3" fillId="28" borderId="19" applyNumberFormat="0" applyAlignment="0" applyProtection="0"/>
    <xf numFmtId="0" fontId="3" fillId="28" borderId="19" applyNumberFormat="0" applyAlignment="0" applyProtection="0"/>
    <xf numFmtId="0" fontId="3" fillId="28" borderId="19" applyNumberFormat="0" applyAlignment="0" applyProtection="0"/>
    <xf numFmtId="0" fontId="51" fillId="28" borderId="19" applyNumberFormat="0" applyAlignment="0" applyProtection="0"/>
    <xf numFmtId="0" fontId="51" fillId="28" borderId="19" applyNumberFormat="0" applyAlignment="0" applyProtection="0"/>
    <xf numFmtId="9" fontId="3" fillId="0" borderId="0" applyFont="0" applyFill="0" applyBorder="0" applyAlignment="0" applyProtection="0"/>
    <xf numFmtId="0" fontId="3" fillId="0" borderId="26" applyNumberFormat="0" applyFill="0" applyAlignment="0" applyProtection="0"/>
    <xf numFmtId="0" fontId="53" fillId="0" borderId="26" applyNumberFormat="0" applyFill="0" applyAlignment="0" applyProtection="0"/>
    <xf numFmtId="0" fontId="3" fillId="0" borderId="26"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3" fillId="0" borderId="26"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6" applyNumberFormat="0" applyFill="0" applyAlignment="0" applyProtection="0"/>
    <xf numFmtId="0" fontId="5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48" fillId="10" borderId="23" applyNumberFormat="0" applyAlignment="0" applyProtection="0"/>
    <xf numFmtId="0" fontId="3" fillId="0" borderId="31" applyNumberFormat="0" applyFill="0" applyAlignment="0" applyProtection="0"/>
    <xf numFmtId="0" fontId="41" fillId="28" borderId="23" applyNumberFormat="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3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0" fontId="53" fillId="0" borderId="21" applyNumberFormat="0" applyFill="0" applyAlignment="0" applyProtection="0"/>
    <xf numFmtId="10" fontId="3" fillId="31" borderId="27" applyNumberFormat="0" applyBorder="0" applyAlignment="0" applyProtection="0"/>
    <xf numFmtId="9" fontId="3" fillId="0" borderId="0" applyFont="0" applyFill="0" applyBorder="0" applyAlignment="0" applyProtection="0"/>
    <xf numFmtId="0" fontId="48" fillId="10" borderId="13" applyNumberFormat="0" applyAlignment="0" applyProtection="0"/>
    <xf numFmtId="0" fontId="48" fillId="10" borderId="13" applyNumberFormat="0" applyAlignment="0" applyProtection="0"/>
    <xf numFmtId="9" fontId="3" fillId="0" borderId="0" applyFont="0" applyFill="0" applyBorder="0" applyAlignment="0" applyProtection="0"/>
    <xf numFmtId="172" fontId="3" fillId="0" borderId="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0" borderId="31" applyNumberFormat="0" applyFill="0" applyAlignment="0" applyProtection="0"/>
    <xf numFmtId="0" fontId="3" fillId="15" borderId="24" applyNumberFormat="0" applyFont="0" applyAlignment="0" applyProtection="0"/>
    <xf numFmtId="0" fontId="3" fillId="15" borderId="24" applyNumberFormat="0" applyFont="0" applyAlignment="0" applyProtection="0"/>
    <xf numFmtId="0" fontId="3" fillId="0" borderId="31" applyNumberFormat="0" applyFill="0" applyAlignment="0" applyProtection="0"/>
    <xf numFmtId="0" fontId="3" fillId="0" borderId="31" applyNumberFormat="0" applyFill="0" applyAlignment="0" applyProtection="0"/>
    <xf numFmtId="0" fontId="51" fillId="28" borderId="25" applyNumberFormat="0" applyAlignment="0" applyProtection="0"/>
    <xf numFmtId="0" fontId="3" fillId="15" borderId="24" applyNumberFormat="0" applyFont="0" applyAlignment="0" applyProtection="0"/>
    <xf numFmtId="0" fontId="3" fillId="28" borderId="25" applyNumberFormat="0" applyAlignment="0" applyProtection="0"/>
    <xf numFmtId="0" fontId="3" fillId="28" borderId="25" applyNumberFormat="0" applyAlignment="0" applyProtection="0"/>
    <xf numFmtId="0" fontId="51" fillId="28" borderId="25" applyNumberFormat="0" applyAlignment="0" applyProtection="0"/>
    <xf numFmtId="0" fontId="51" fillId="28" borderId="25" applyNumberFormat="0" applyAlignment="0" applyProtection="0"/>
    <xf numFmtId="0" fontId="3" fillId="0" borderId="31" applyNumberFormat="0" applyFill="0" applyAlignment="0" applyProtection="0"/>
    <xf numFmtId="0" fontId="3" fillId="28" borderId="25" applyNumberForma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15" borderId="24" applyNumberFormat="0" applyFont="0" applyAlignment="0" applyProtection="0"/>
    <xf numFmtId="0" fontId="3" fillId="0" borderId="31" applyNumberFormat="0" applyFill="0" applyAlignment="0" applyProtection="0"/>
    <xf numFmtId="0" fontId="3" fillId="0" borderId="31" applyNumberFormat="0" applyFill="0" applyAlignment="0" applyProtection="0"/>
    <xf numFmtId="0" fontId="51" fillId="28" borderId="25" applyNumberFormat="0" applyAlignment="0" applyProtection="0"/>
    <xf numFmtId="0" fontId="3" fillId="28" borderId="25" applyNumberFormat="0" applyAlignment="0" applyProtection="0"/>
    <xf numFmtId="0" fontId="3" fillId="28" borderId="25" applyNumberFormat="0" applyAlignment="0" applyProtection="0"/>
    <xf numFmtId="0" fontId="3" fillId="28" borderId="25" applyNumberFormat="0" applyAlignment="0" applyProtection="0"/>
    <xf numFmtId="0" fontId="51" fillId="28" borderId="25" applyNumberFormat="0" applyAlignment="0" applyProtection="0"/>
    <xf numFmtId="0" fontId="51" fillId="28" borderId="25"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3" fillId="0" borderId="26" applyNumberFormat="0" applyFill="0" applyAlignment="0" applyProtection="0"/>
    <xf numFmtId="0" fontId="3" fillId="0" borderId="31" applyNumberFormat="0" applyFill="0" applyAlignment="0" applyProtection="0"/>
    <xf numFmtId="0" fontId="3" fillId="0" borderId="26" applyNumberFormat="0" applyFill="0" applyAlignment="0" applyProtection="0"/>
    <xf numFmtId="0" fontId="3" fillId="0" borderId="31"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26"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48" fillId="10" borderId="28" applyNumberFormat="0" applyAlignment="0" applyProtection="0"/>
    <xf numFmtId="0" fontId="48" fillId="10" borderId="28" applyNumberFormat="0" applyAlignment="0" applyProtection="0"/>
    <xf numFmtId="0" fontId="3" fillId="15" borderId="29" applyNumberFormat="0" applyFont="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28" borderId="30" applyNumberFormat="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3" fillId="0" borderId="31" applyNumberFormat="0" applyFill="0" applyAlignment="0" applyProtection="0"/>
    <xf numFmtId="0" fontId="48" fillId="10" borderId="23" applyNumberFormat="0" applyAlignment="0" applyProtection="0"/>
    <xf numFmtId="0" fontId="48" fillId="10" borderId="23" applyNumberFormat="0" applyAlignment="0" applyProtection="0"/>
    <xf numFmtId="0" fontId="3" fillId="0" borderId="31"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3" fillId="0" borderId="31" applyNumberFormat="0" applyFill="0" applyAlignment="0" applyProtection="0"/>
    <xf numFmtId="0" fontId="48" fillId="10" borderId="23" applyNumberFormat="0" applyAlignment="0" applyProtection="0"/>
    <xf numFmtId="0" fontId="48" fillId="10" borderId="23" applyNumberFormat="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53" fillId="0" borderId="26" applyNumberFormat="0" applyFill="0" applyAlignment="0" applyProtection="0"/>
    <xf numFmtId="0" fontId="3" fillId="0" borderId="31" applyNumberFormat="0" applyFill="0" applyAlignment="0" applyProtection="0"/>
    <xf numFmtId="0" fontId="48" fillId="10" borderId="23" applyNumberFormat="0" applyAlignment="0" applyProtection="0"/>
    <xf numFmtId="0" fontId="48" fillId="10" borderId="23" applyNumberFormat="0" applyAlignment="0" applyProtection="0"/>
    <xf numFmtId="0" fontId="3" fillId="0" borderId="31" applyNumberFormat="0" applyFill="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5"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29"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41"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38" fontId="16" fillId="0" borderId="0"/>
    <xf numFmtId="0" fontId="1" fillId="0" borderId="0"/>
    <xf numFmtId="0" fontId="18" fillId="0" borderId="0"/>
    <xf numFmtId="0" fontId="1" fillId="0" borderId="0"/>
    <xf numFmtId="43" fontId="18" fillId="0" borderId="0" applyFont="0" applyFill="0" applyBorder="0" applyAlignment="0" applyProtection="0"/>
    <xf numFmtId="0" fontId="1" fillId="0" borderId="0"/>
    <xf numFmtId="0" fontId="3" fillId="0" borderId="55" applyNumberFormat="0" applyFill="0" applyAlignment="0" applyProtection="0"/>
    <xf numFmtId="0" fontId="3" fillId="0" borderId="55" applyNumberFormat="0" applyFill="0" applyAlignment="0" applyProtection="0"/>
    <xf numFmtId="0" fontId="1" fillId="0" borderId="0"/>
    <xf numFmtId="0" fontId="1" fillId="0" borderId="0"/>
    <xf numFmtId="0" fontId="18" fillId="0" borderId="0"/>
    <xf numFmtId="0" fontId="18" fillId="0" borderId="0"/>
    <xf numFmtId="0" fontId="1" fillId="0" borderId="0"/>
    <xf numFmtId="0" fontId="1" fillId="0" borderId="0"/>
    <xf numFmtId="0" fontId="3" fillId="0" borderId="41" applyNumberFormat="0" applyFill="0" applyAlignment="0" applyProtection="0"/>
    <xf numFmtId="0" fontId="1" fillId="0" borderId="0"/>
    <xf numFmtId="0" fontId="3" fillId="0" borderId="65" applyNumberFormat="0" applyFill="0" applyAlignment="0" applyProtection="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3" fillId="0" borderId="41" applyNumberFormat="0" applyFill="0" applyAlignment="0" applyProtection="0"/>
    <xf numFmtId="0" fontId="1" fillId="0" borderId="0"/>
    <xf numFmtId="0" fontId="1" fillId="0" borderId="0"/>
    <xf numFmtId="0" fontId="1" fillId="0" borderId="0"/>
    <xf numFmtId="0" fontId="3" fillId="0" borderId="0"/>
    <xf numFmtId="0" fontId="3" fillId="0" borderId="70" applyNumberFormat="0" applyFill="0" applyAlignment="0" applyProtection="0"/>
    <xf numFmtId="0" fontId="1" fillId="0" borderId="0"/>
    <xf numFmtId="0" fontId="1" fillId="0" borderId="0"/>
    <xf numFmtId="0" fontId="1" fillId="0" borderId="0"/>
    <xf numFmtId="0" fontId="1" fillId="0" borderId="0"/>
    <xf numFmtId="0" fontId="18" fillId="0" borderId="0"/>
    <xf numFmtId="43" fontId="1" fillId="0" borderId="0" applyFont="0" applyFill="0" applyBorder="0" applyAlignment="0" applyProtection="0"/>
    <xf numFmtId="0" fontId="18"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0" fontId="60" fillId="19"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21" fillId="0" borderId="0"/>
    <xf numFmtId="0" fontId="21" fillId="0" borderId="0"/>
    <xf numFmtId="0" fontId="21" fillId="0" borderId="0"/>
    <xf numFmtId="0" fontId="21" fillId="0" borderId="0"/>
    <xf numFmtId="0" fontId="3" fillId="0" borderId="55" applyNumberFormat="0" applyFill="0" applyAlignment="0" applyProtection="0"/>
    <xf numFmtId="0" fontId="27" fillId="0" borderId="0"/>
    <xf numFmtId="43" fontId="27" fillId="0" borderId="0" applyFont="0" applyFill="0" applyBorder="0" applyAlignment="0" applyProtection="0"/>
    <xf numFmtId="0" fontId="21" fillId="0" borderId="0"/>
    <xf numFmtId="0" fontId="3" fillId="0" borderId="55" applyNumberFormat="0" applyFill="0" applyAlignment="0" applyProtection="0"/>
    <xf numFmtId="0" fontId="3" fillId="0" borderId="0"/>
    <xf numFmtId="0" fontId="3" fillId="0" borderId="0"/>
    <xf numFmtId="0" fontId="3" fillId="0" borderId="55" applyNumberFormat="0" applyFill="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41" fillId="28" borderId="28" applyNumberFormat="0" applyAlignment="0" applyProtection="0"/>
    <xf numFmtId="0" fontId="3" fillId="28" borderId="28" applyNumberFormat="0" applyAlignment="0" applyProtection="0"/>
    <xf numFmtId="0" fontId="3" fillId="28" borderId="28" applyNumberFormat="0" applyAlignment="0" applyProtection="0"/>
    <xf numFmtId="0" fontId="3" fillId="28" borderId="28" applyNumberFormat="0" applyAlignment="0" applyProtection="0"/>
    <xf numFmtId="0" fontId="41" fillId="28" borderId="28" applyNumberFormat="0" applyAlignment="0" applyProtection="0"/>
    <xf numFmtId="0" fontId="41" fillId="28" borderId="28"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8" fillId="10" borderId="28" applyNumberFormat="0" applyAlignment="0" applyProtection="0"/>
    <xf numFmtId="10" fontId="3" fillId="31" borderId="27" applyNumberFormat="0" applyBorder="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3"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51" fillId="28" borderId="30" applyNumberFormat="0" applyAlignment="0" applyProtection="0"/>
    <xf numFmtId="0" fontId="3" fillId="28" borderId="30" applyNumberFormat="0" applyAlignment="0" applyProtection="0"/>
    <xf numFmtId="0" fontId="3" fillId="28" borderId="30" applyNumberFormat="0" applyAlignment="0" applyProtection="0"/>
    <xf numFmtId="0" fontId="3" fillId="28" borderId="30" applyNumberFormat="0" applyAlignment="0" applyProtection="0"/>
    <xf numFmtId="0" fontId="51" fillId="28" borderId="30" applyNumberFormat="0" applyAlignment="0" applyProtection="0"/>
    <xf numFmtId="0" fontId="51" fillId="28" borderId="30" applyNumberFormat="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10" borderId="28"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28" borderId="28" applyNumberFormat="0" applyAlignment="0" applyProtection="0"/>
    <xf numFmtId="0" fontId="41" fillId="28" borderId="28" applyNumberFormat="0" applyAlignment="0" applyProtection="0"/>
    <xf numFmtId="0" fontId="3" fillId="28" borderId="28" applyNumberFormat="0" applyAlignment="0" applyProtection="0"/>
    <xf numFmtId="0" fontId="51" fillId="28" borderId="30" applyNumberFormat="0" applyAlignment="0" applyProtection="0"/>
    <xf numFmtId="0" fontId="3" fillId="28" borderId="28" applyNumberFormat="0" applyAlignment="0" applyProtection="0"/>
    <xf numFmtId="0" fontId="41" fillId="28" borderId="28" applyNumberFormat="0" applyAlignment="0" applyProtection="0"/>
    <xf numFmtId="0" fontId="41" fillId="28" borderId="28" applyNumberFormat="0" applyAlignment="0" applyProtection="0"/>
    <xf numFmtId="0" fontId="3" fillId="28" borderId="30" applyNumberFormat="0" applyAlignment="0" applyProtection="0"/>
    <xf numFmtId="0" fontId="51" fillId="28" borderId="30" applyNumberFormat="0" applyAlignment="0" applyProtection="0"/>
    <xf numFmtId="0" fontId="3" fillId="15" borderId="29" applyNumberFormat="0" applyFont="0" applyAlignment="0" applyProtection="0"/>
    <xf numFmtId="0" fontId="3" fillId="28" borderId="30" applyNumberFormat="0" applyAlignment="0" applyProtection="0"/>
    <xf numFmtId="0" fontId="51" fillId="28" borderId="30" applyNumberForma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41" fillId="28" borderId="28" applyNumberFormat="0" applyAlignment="0" applyProtection="0"/>
    <xf numFmtId="0" fontId="3" fillId="28" borderId="28" applyNumberFormat="0" applyAlignment="0" applyProtection="0"/>
    <xf numFmtId="0" fontId="3" fillId="28" borderId="28" applyNumberFormat="0" applyAlignment="0" applyProtection="0"/>
    <xf numFmtId="0" fontId="3" fillId="28" borderId="28" applyNumberFormat="0" applyAlignment="0" applyProtection="0"/>
    <xf numFmtId="0" fontId="41" fillId="28" borderId="28" applyNumberFormat="0" applyAlignment="0" applyProtection="0"/>
    <xf numFmtId="0" fontId="41" fillId="28" borderId="28"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8" fillId="10" borderId="28" applyNumberFormat="0" applyAlignment="0" applyProtection="0"/>
    <xf numFmtId="10" fontId="3" fillId="31" borderId="32" applyNumberFormat="0" applyBorder="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3"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3"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3"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10" fontId="3" fillId="31" borderId="32" applyNumberFormat="0" applyBorder="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3" fillId="10" borderId="28" applyNumberFormat="0" applyAlignment="0" applyProtection="0"/>
    <xf numFmtId="0" fontId="3" fillId="10" borderId="28" applyNumberFormat="0" applyAlignment="0" applyProtection="0"/>
    <xf numFmtId="0" fontId="3" fillId="10" borderId="28" applyNumberFormat="0" applyAlignment="0" applyProtection="0"/>
    <xf numFmtId="0" fontId="48" fillId="10" borderId="28" applyNumberFormat="0" applyAlignment="0" applyProtection="0"/>
    <xf numFmtId="0" fontId="48" fillId="10" borderId="28" applyNumberFormat="0" applyAlignment="0" applyProtection="0"/>
    <xf numFmtId="0" fontId="48" fillId="10" borderId="28" applyNumberFormat="0" applyAlignment="0" applyProtection="0"/>
    <xf numFmtId="10" fontId="3" fillId="31" borderId="32" applyNumberFormat="0" applyBorder="0" applyAlignment="0" applyProtection="0"/>
    <xf numFmtId="0" fontId="48" fillId="10" borderId="28" applyNumberFormat="0" applyAlignment="0" applyProtection="0"/>
    <xf numFmtId="0" fontId="48" fillId="10" borderId="28" applyNumberFormat="0" applyAlignment="0" applyProtection="0"/>
    <xf numFmtId="0" fontId="41" fillId="28" borderId="28" applyNumberFormat="0" applyAlignment="0" applyProtection="0"/>
    <xf numFmtId="0" fontId="3" fillId="28" borderId="28" applyNumberFormat="0" applyAlignment="0" applyProtection="0"/>
    <xf numFmtId="0" fontId="3" fillId="28" borderId="28" applyNumberFormat="0" applyAlignment="0" applyProtection="0"/>
    <xf numFmtId="0" fontId="3" fillId="28" borderId="28" applyNumberFormat="0" applyAlignment="0" applyProtection="0"/>
    <xf numFmtId="0" fontId="41" fillId="28" borderId="28" applyNumberFormat="0" applyAlignment="0" applyProtection="0"/>
    <xf numFmtId="0" fontId="41" fillId="28" borderId="28" applyNumberFormat="0" applyAlignment="0" applyProtection="0"/>
    <xf numFmtId="0" fontId="41" fillId="28" borderId="28" applyNumberFormat="0" applyAlignment="0" applyProtection="0"/>
    <xf numFmtId="0" fontId="3" fillId="28" borderId="28" applyNumberFormat="0" applyAlignment="0" applyProtection="0"/>
    <xf numFmtId="0" fontId="3" fillId="28" borderId="28" applyNumberFormat="0" applyAlignment="0" applyProtection="0"/>
    <xf numFmtId="0" fontId="3" fillId="28" borderId="28" applyNumberFormat="0" applyAlignment="0" applyProtection="0"/>
    <xf numFmtId="0" fontId="41" fillId="28" borderId="28" applyNumberFormat="0" applyAlignment="0" applyProtection="0"/>
    <xf numFmtId="0" fontId="41" fillId="28" borderId="28" applyNumberFormat="0" applyAlignment="0" applyProtection="0"/>
    <xf numFmtId="0" fontId="41" fillId="28" borderId="28" applyNumberFormat="0" applyAlignment="0" applyProtection="0"/>
    <xf numFmtId="0" fontId="3" fillId="28" borderId="28" applyNumberFormat="0" applyAlignment="0" applyProtection="0"/>
    <xf numFmtId="0" fontId="41" fillId="28" borderId="28" applyNumberFormat="0" applyAlignment="0" applyProtection="0"/>
    <xf numFmtId="0" fontId="3" fillId="28" borderId="28" applyNumberFormat="0" applyAlignment="0" applyProtection="0"/>
    <xf numFmtId="0" fontId="3" fillId="28" borderId="28" applyNumberForma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51" fillId="28" borderId="30" applyNumberFormat="0" applyAlignment="0" applyProtection="0"/>
    <xf numFmtId="0" fontId="3" fillId="28" borderId="30" applyNumberFormat="0" applyAlignment="0" applyProtection="0"/>
    <xf numFmtId="0" fontId="3" fillId="28" borderId="30" applyNumberFormat="0" applyAlignment="0" applyProtection="0"/>
    <xf numFmtId="0" fontId="3" fillId="28" borderId="30" applyNumberFormat="0" applyAlignment="0" applyProtection="0"/>
    <xf numFmtId="0" fontId="51" fillId="28" borderId="30" applyNumberForma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51" fillId="28" borderId="30" applyNumberFormat="0" applyAlignment="0" applyProtection="0"/>
    <xf numFmtId="0" fontId="51" fillId="28" borderId="30" applyNumberFormat="0" applyAlignment="0" applyProtection="0"/>
    <xf numFmtId="0" fontId="3" fillId="28" borderId="30" applyNumberFormat="0" applyAlignment="0" applyProtection="0"/>
    <xf numFmtId="0" fontId="3" fillId="28" borderId="30" applyNumberFormat="0" applyAlignment="0" applyProtection="0"/>
    <xf numFmtId="0" fontId="3" fillId="28" borderId="30" applyNumberFormat="0" applyAlignment="0" applyProtection="0"/>
    <xf numFmtId="0" fontId="51" fillId="28" borderId="30" applyNumberFormat="0" applyAlignment="0" applyProtection="0"/>
    <xf numFmtId="0" fontId="51" fillId="28" borderId="30" applyNumberFormat="0" applyAlignment="0" applyProtection="0"/>
    <xf numFmtId="0" fontId="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48" fillId="10" borderId="28" applyNumberFormat="0" applyAlignment="0" applyProtection="0"/>
    <xf numFmtId="0" fontId="3" fillId="0" borderId="31" applyNumberFormat="0" applyFill="0" applyAlignment="0" applyProtection="0"/>
    <xf numFmtId="0" fontId="41" fillId="28" borderId="28"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10" fontId="3" fillId="31" borderId="32" applyNumberFormat="0" applyBorder="0" applyAlignment="0" applyProtection="0"/>
    <xf numFmtId="0" fontId="48" fillId="10" borderId="28" applyNumberFormat="0" applyAlignment="0" applyProtection="0"/>
    <xf numFmtId="0" fontId="48" fillId="10" borderId="28"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0" borderId="31" applyNumberFormat="0" applyFill="0" applyAlignment="0" applyProtection="0"/>
    <xf numFmtId="0" fontId="3" fillId="15" borderId="29" applyNumberFormat="0" applyFont="0" applyAlignment="0" applyProtection="0"/>
    <xf numFmtId="0" fontId="3" fillId="15" borderId="29" applyNumberFormat="0" applyFont="0" applyAlignment="0" applyProtection="0"/>
    <xf numFmtId="0" fontId="3" fillId="0" borderId="31" applyNumberFormat="0" applyFill="0" applyAlignment="0" applyProtection="0"/>
    <xf numFmtId="0" fontId="3" fillId="0" borderId="31" applyNumberFormat="0" applyFill="0" applyAlignment="0" applyProtection="0"/>
    <xf numFmtId="0" fontId="51" fillId="28" borderId="30" applyNumberFormat="0" applyAlignment="0" applyProtection="0"/>
    <xf numFmtId="0" fontId="3" fillId="15" borderId="29" applyNumberFormat="0" applyFont="0" applyAlignment="0" applyProtection="0"/>
    <xf numFmtId="0" fontId="3" fillId="28" borderId="30" applyNumberFormat="0" applyAlignment="0" applyProtection="0"/>
    <xf numFmtId="0" fontId="3" fillId="28" borderId="30" applyNumberFormat="0" applyAlignment="0" applyProtection="0"/>
    <xf numFmtId="0" fontId="51" fillId="28" borderId="30" applyNumberFormat="0" applyAlignment="0" applyProtection="0"/>
    <xf numFmtId="0" fontId="51" fillId="28" borderId="30" applyNumberFormat="0" applyAlignment="0" applyProtection="0"/>
    <xf numFmtId="0" fontId="3" fillId="0" borderId="31" applyNumberFormat="0" applyFill="0" applyAlignment="0" applyProtection="0"/>
    <xf numFmtId="0" fontId="3" fillId="28" borderId="30" applyNumberForma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15" borderId="29" applyNumberFormat="0" applyFont="0" applyAlignment="0" applyProtection="0"/>
    <xf numFmtId="0" fontId="3" fillId="0" borderId="31" applyNumberFormat="0" applyFill="0" applyAlignment="0" applyProtection="0"/>
    <xf numFmtId="0" fontId="3" fillId="0" borderId="31" applyNumberFormat="0" applyFill="0" applyAlignment="0" applyProtection="0"/>
    <xf numFmtId="0" fontId="51" fillId="28" borderId="30" applyNumberFormat="0" applyAlignment="0" applyProtection="0"/>
    <xf numFmtId="0" fontId="3" fillId="28" borderId="30" applyNumberFormat="0" applyAlignment="0" applyProtection="0"/>
    <xf numFmtId="0" fontId="3" fillId="28" borderId="30" applyNumberFormat="0" applyAlignment="0" applyProtection="0"/>
    <xf numFmtId="0" fontId="3" fillId="28" borderId="30" applyNumberFormat="0" applyAlignment="0" applyProtection="0"/>
    <xf numFmtId="0" fontId="51" fillId="28" borderId="30" applyNumberFormat="0" applyAlignment="0" applyProtection="0"/>
    <xf numFmtId="0" fontId="51" fillId="28" borderId="30"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48" fillId="10" borderId="28" applyNumberFormat="0" applyAlignment="0" applyProtection="0"/>
    <xf numFmtId="0" fontId="48" fillId="10" borderId="28" applyNumberFormat="0" applyAlignment="0" applyProtection="0"/>
    <xf numFmtId="0" fontId="3" fillId="15" borderId="29" applyNumberFormat="0" applyFon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28" borderId="30"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48" fillId="10" borderId="28" applyNumberFormat="0" applyAlignment="0" applyProtection="0"/>
    <xf numFmtId="0" fontId="48" fillId="10" borderId="28"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48" fillId="10" borderId="28" applyNumberFormat="0" applyAlignment="0" applyProtection="0"/>
    <xf numFmtId="0" fontId="48" fillId="10" borderId="28" applyNumberFormat="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3" fillId="0" borderId="31" applyNumberFormat="0" applyFill="0" applyAlignment="0" applyProtection="0"/>
    <xf numFmtId="0" fontId="48" fillId="10" borderId="28" applyNumberFormat="0" applyAlignment="0" applyProtection="0"/>
    <xf numFmtId="0" fontId="48" fillId="10" borderId="28" applyNumberFormat="0" applyAlignment="0" applyProtection="0"/>
    <xf numFmtId="0" fontId="3" fillId="0" borderId="31" applyNumberFormat="0" applyFill="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5" fillId="15" borderId="29" applyNumberFormat="0" applyFont="0" applyAlignment="0" applyProtection="0"/>
    <xf numFmtId="41"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0" fontId="59" fillId="0" borderId="0"/>
    <xf numFmtId="0" fontId="59" fillId="0" borderId="0"/>
    <xf numFmtId="0" fontId="59" fillId="0" borderId="0"/>
    <xf numFmtId="0" fontId="59" fillId="0" borderId="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41" fillId="28" borderId="52" applyNumberFormat="0" applyAlignment="0" applyProtection="0"/>
    <xf numFmtId="0" fontId="3" fillId="0" borderId="55" applyNumberFormat="0" applyFill="0" applyAlignment="0" applyProtection="0"/>
    <xf numFmtId="0" fontId="48"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60"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51" fillId="28" borderId="54" applyNumberFormat="0" applyAlignment="0" applyProtection="0"/>
    <xf numFmtId="0" fontId="51" fillId="28" borderId="54" applyNumberFormat="0" applyAlignment="0" applyProtection="0"/>
    <xf numFmtId="0" fontId="3" fillId="28" borderId="54" applyNumberForma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41" fillId="28" borderId="52"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3" fillId="28" borderId="52" applyNumberFormat="0" applyAlignment="0" applyProtection="0"/>
    <xf numFmtId="0" fontId="48" fillId="10" borderId="52" applyNumberFormat="0" applyAlignment="0" applyProtection="0"/>
    <xf numFmtId="0" fontId="3" fillId="28" borderId="52" applyNumberFormat="0" applyAlignment="0" applyProtection="0"/>
    <xf numFmtId="0" fontId="41" fillId="28" borderId="52" applyNumberFormat="0" applyAlignment="0" applyProtection="0"/>
    <xf numFmtId="0" fontId="48" fillId="10" borderId="52" applyNumberFormat="0" applyAlignment="0" applyProtection="0"/>
    <xf numFmtId="0" fontId="48" fillId="10" borderId="52" applyNumberFormat="0" applyAlignment="0" applyProtection="0"/>
    <xf numFmtId="10" fontId="3" fillId="31" borderId="56" applyNumberFormat="0" applyBorder="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10" fontId="3" fillId="31" borderId="56" applyNumberFormat="0" applyBorder="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1" fillId="28" borderId="33" applyNumberFormat="0" applyAlignment="0" applyProtection="0"/>
    <xf numFmtId="0" fontId="3" fillId="28" borderId="33" applyNumberFormat="0" applyAlignment="0" applyProtection="0"/>
    <xf numFmtId="0" fontId="3" fillId="28" borderId="33" applyNumberFormat="0" applyAlignment="0" applyProtection="0"/>
    <xf numFmtId="0" fontId="3" fillId="28" borderId="33" applyNumberFormat="0" applyAlignment="0" applyProtection="0"/>
    <xf numFmtId="0" fontId="41" fillId="28" borderId="33" applyNumberFormat="0" applyAlignment="0" applyProtection="0"/>
    <xf numFmtId="0" fontId="41" fillId="28" borderId="33" applyNumberFormat="0" applyAlignment="0" applyProtection="0"/>
    <xf numFmtId="10" fontId="3" fillId="31" borderId="56" applyNumberFormat="0" applyBorder="0" applyAlignment="0" applyProtection="0"/>
    <xf numFmtId="0" fontId="48" fillId="10" borderId="52" applyNumberFormat="0" applyAlignment="0" applyProtection="0"/>
    <xf numFmtId="0" fontId="51" fillId="28" borderId="59" applyNumberFormat="0" applyAlignment="0" applyProtection="0"/>
    <xf numFmtId="0" fontId="3" fillId="0" borderId="65"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1" fillId="28" borderId="38" applyNumberFormat="0" applyAlignment="0" applyProtection="0"/>
    <xf numFmtId="0" fontId="3" fillId="0" borderId="60" applyNumberFormat="0" applyFill="0" applyAlignment="0" applyProtection="0"/>
    <xf numFmtId="0" fontId="48" fillId="10" borderId="57" applyNumberFormat="0" applyAlignment="0" applyProtection="0"/>
    <xf numFmtId="0" fontId="3" fillId="28" borderId="62" applyNumberFormat="0" applyAlignment="0" applyProtection="0"/>
    <xf numFmtId="0" fontId="3" fillId="0" borderId="60" applyNumberFormat="0" applyFill="0" applyAlignment="0" applyProtection="0"/>
    <xf numFmtId="0" fontId="48" fillId="10" borderId="38" applyNumberFormat="0" applyAlignment="0" applyProtection="0"/>
    <xf numFmtId="0" fontId="3" fillId="28" borderId="52" applyNumberFormat="0" applyAlignment="0" applyProtection="0"/>
    <xf numFmtId="0" fontId="3" fillId="15" borderId="53" applyNumberFormat="0" applyFont="0" applyAlignment="0" applyProtection="0"/>
    <xf numFmtId="0" fontId="3" fillId="28" borderId="54" applyNumberFormat="0" applyAlignment="0" applyProtection="0"/>
    <xf numFmtId="0" fontId="41" fillId="28" borderId="52" applyNumberFormat="0" applyAlignment="0" applyProtection="0"/>
    <xf numFmtId="0" fontId="3" fillId="28" borderId="52" applyNumberFormat="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41" fillId="28" borderId="57" applyNumberFormat="0" applyAlignment="0" applyProtection="0"/>
    <xf numFmtId="0" fontId="53" fillId="0" borderId="60" applyNumberFormat="0" applyFill="0" applyAlignment="0" applyProtection="0"/>
    <xf numFmtId="0" fontId="48" fillId="10" borderId="52" applyNumberFormat="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48" fillId="10" borderId="67" applyNumberFormat="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48" fillId="10"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4" applyNumberFormat="0" applyAlignment="0" applyProtection="0"/>
    <xf numFmtId="0" fontId="3" fillId="0" borderId="60" applyNumberFormat="0" applyFill="0" applyAlignment="0" applyProtection="0"/>
    <xf numFmtId="0" fontId="3" fillId="15" borderId="53"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7" applyNumberFormat="0" applyAlignment="0" applyProtection="0"/>
    <xf numFmtId="0" fontId="3" fillId="15" borderId="58"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51" fillId="28" borderId="59" applyNumberFormat="0" applyAlignment="0" applyProtection="0"/>
    <xf numFmtId="0" fontId="3" fillId="15" borderId="58" applyNumberFormat="0" applyFont="0" applyAlignment="0" applyProtection="0"/>
    <xf numFmtId="0" fontId="3" fillId="28"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10" fontId="3" fillId="31" borderId="61" applyNumberFormat="0" applyBorder="0" applyAlignment="0" applyProtection="0"/>
    <xf numFmtId="0" fontId="3" fillId="15" borderId="63"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3" fillId="15" borderId="63" applyNumberFormat="0" applyFont="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3" fillId="28" borderId="69" applyNumberFormat="0" applyAlignment="0" applyProtection="0"/>
    <xf numFmtId="0" fontId="3" fillId="10" borderId="62" applyNumberFormat="0" applyAlignment="0" applyProtection="0"/>
    <xf numFmtId="0" fontId="3" fillId="15" borderId="58" applyNumberFormat="0" applyFont="0" applyAlignment="0" applyProtection="0"/>
    <xf numFmtId="0" fontId="48" fillId="10" borderId="62" applyNumberFormat="0" applyAlignment="0" applyProtection="0"/>
    <xf numFmtId="0" fontId="3" fillId="15" borderId="63" applyNumberFormat="0" applyFont="0" applyAlignment="0" applyProtection="0"/>
    <xf numFmtId="0" fontId="41" fillId="28" borderId="57" applyNumberFormat="0" applyAlignment="0" applyProtection="0"/>
    <xf numFmtId="0" fontId="3" fillId="28" borderId="57" applyNumberFormat="0" applyAlignment="0" applyProtection="0"/>
    <xf numFmtId="0" fontId="3" fillId="15" borderId="58" applyNumberFormat="0" applyFont="0" applyAlignment="0" applyProtection="0"/>
    <xf numFmtId="0" fontId="3" fillId="10" borderId="57" applyNumberFormat="0" applyAlignment="0" applyProtection="0"/>
    <xf numFmtId="0" fontId="41" fillId="28" borderId="57" applyNumberFormat="0" applyAlignment="0" applyProtection="0"/>
    <xf numFmtId="0" fontId="41" fillId="28"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15" borderId="63" applyNumberFormat="0" applyFont="0" applyAlignment="0" applyProtection="0"/>
    <xf numFmtId="0" fontId="3" fillId="0" borderId="70" applyNumberFormat="0" applyFill="0" applyAlignment="0" applyProtection="0"/>
    <xf numFmtId="0" fontId="48" fillId="10" borderId="67" applyNumberFormat="0" applyAlignment="0" applyProtection="0"/>
    <xf numFmtId="0" fontId="3" fillId="0" borderId="70" applyNumberFormat="0" applyFill="0" applyAlignment="0" applyProtection="0"/>
    <xf numFmtId="0" fontId="3" fillId="15" borderId="68" applyNumberFormat="0" applyFont="0" applyAlignment="0" applyProtection="0"/>
    <xf numFmtId="0" fontId="53" fillId="0" borderId="70" applyNumberFormat="0" applyFill="0" applyAlignment="0" applyProtection="0"/>
    <xf numFmtId="0" fontId="48" fillId="10" borderId="67" applyNumberFormat="0" applyAlignment="0" applyProtection="0"/>
    <xf numFmtId="0" fontId="53" fillId="0" borderId="70" applyNumberFormat="0" applyFill="0" applyAlignment="0" applyProtection="0"/>
    <xf numFmtId="0" fontId="53" fillId="0" borderId="70" applyNumberFormat="0" applyFill="0" applyAlignment="0" applyProtection="0"/>
    <xf numFmtId="0" fontId="48" fillId="10" borderId="33" applyNumberFormat="0" applyAlignment="0" applyProtection="0"/>
    <xf numFmtId="0" fontId="3" fillId="0" borderId="70" applyNumberFormat="0" applyFill="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3" fillId="10" borderId="33" applyNumberFormat="0" applyAlignment="0" applyProtection="0"/>
    <xf numFmtId="0" fontId="3" fillId="10" borderId="33" applyNumberFormat="0" applyAlignment="0" applyProtection="0"/>
    <xf numFmtId="0" fontId="3"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41" fillId="28"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48" fillId="10" borderId="57" applyNumberFormat="0" applyAlignment="0" applyProtection="0"/>
    <xf numFmtId="0" fontId="3" fillId="0" borderId="70" applyNumberFormat="0" applyFill="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41" fillId="28" borderId="62" applyNumberFormat="0" applyAlignment="0" applyProtection="0"/>
    <xf numFmtId="0" fontId="3" fillId="28" borderId="62" applyNumberFormat="0" applyAlignment="0" applyProtection="0"/>
    <xf numFmtId="0" fontId="3" fillId="28" borderId="62" applyNumberFormat="0" applyAlignment="0" applyProtection="0"/>
    <xf numFmtId="0" fontId="3"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10" fontId="3" fillId="31" borderId="71" applyNumberFormat="0" applyBorder="0" applyAlignment="0" applyProtection="0"/>
    <xf numFmtId="0" fontId="41" fillId="28" borderId="67" applyNumberFormat="0" applyAlignment="0" applyProtection="0"/>
    <xf numFmtId="0" fontId="41" fillId="28" borderId="67" applyNumberFormat="0" applyAlignment="0" applyProtection="0"/>
    <xf numFmtId="0" fontId="3" fillId="15" borderId="68" applyNumberFormat="0" applyFont="0" applyAlignment="0" applyProtection="0"/>
    <xf numFmtId="0" fontId="51" fillId="28" borderId="69" applyNumberFormat="0" applyAlignment="0" applyProtection="0"/>
    <xf numFmtId="0" fontId="3" fillId="28" borderId="67" applyNumberFormat="0" applyAlignment="0" applyProtection="0"/>
    <xf numFmtId="0" fontId="3" fillId="28"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10" borderId="67" applyNumberFormat="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1" fillId="28" borderId="69" applyNumberFormat="0" applyAlignment="0" applyProtection="0"/>
    <xf numFmtId="0" fontId="51" fillId="28" borderId="69"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1" fillId="28" borderId="67" applyNumberFormat="0" applyAlignment="0" applyProtection="0"/>
    <xf numFmtId="0" fontId="3" fillId="28" borderId="67"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28" borderId="59" applyNumberFormat="0" applyAlignment="0" applyProtection="0"/>
    <xf numFmtId="0" fontId="51" fillId="28" borderId="59" applyNumberFormat="0" applyAlignment="0" applyProtection="0"/>
    <xf numFmtId="0" fontId="51" fillId="28" borderId="64" applyNumberForma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0" applyNumberFormat="0" applyFill="0" applyAlignment="0" applyProtection="0"/>
    <xf numFmtId="0" fontId="3" fillId="0" borderId="65"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28" borderId="64" applyNumberFormat="0" applyAlignment="0" applyProtection="0"/>
    <xf numFmtId="0" fontId="51" fillId="28" borderId="64" applyNumberFormat="0" applyAlignment="0" applyProtection="0"/>
    <xf numFmtId="0" fontId="48" fillId="10" borderId="57" applyNumberFormat="0" applyAlignment="0" applyProtection="0"/>
    <xf numFmtId="0" fontId="3" fillId="0" borderId="60" applyNumberFormat="0" applyFill="0" applyAlignment="0" applyProtection="0"/>
    <xf numFmtId="0" fontId="3" fillId="15" borderId="68" applyNumberFormat="0" applyFon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15" borderId="39" applyNumberFormat="0" applyFont="0" applyAlignment="0" applyProtection="0"/>
    <xf numFmtId="0" fontId="3" fillId="15" borderId="39" applyNumberFormat="0" applyFont="0" applyAlignment="0" applyProtection="0"/>
    <xf numFmtId="0" fontId="3" fillId="28" borderId="38" applyNumberFormat="0" applyAlignment="0" applyProtection="0"/>
    <xf numFmtId="0" fontId="41" fillId="28" borderId="38"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1" fillId="28" borderId="6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15" borderId="58" applyNumberFormat="0" applyFont="0" applyAlignment="0" applyProtection="0"/>
    <xf numFmtId="0" fontId="3" fillId="28"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0" borderId="65" applyNumberFormat="0" applyFill="0" applyAlignment="0" applyProtection="0"/>
    <xf numFmtId="0" fontId="3" fillId="28" borderId="62" applyNumberFormat="0" applyAlignment="0" applyProtection="0"/>
    <xf numFmtId="0" fontId="3" fillId="0" borderId="65" applyNumberFormat="0" applyFill="0" applyAlignment="0" applyProtection="0"/>
    <xf numFmtId="0" fontId="48" fillId="10" borderId="62" applyNumberFormat="0" applyAlignment="0" applyProtection="0"/>
    <xf numFmtId="0" fontId="3" fillId="28" borderId="57" applyNumberFormat="0" applyAlignment="0" applyProtection="0"/>
    <xf numFmtId="0" fontId="3" fillId="15" borderId="68" applyNumberFormat="0" applyFont="0" applyAlignment="0" applyProtection="0"/>
    <xf numFmtId="0" fontId="48" fillId="10" borderId="38" applyNumberFormat="0" applyAlignment="0" applyProtection="0"/>
    <xf numFmtId="0" fontId="3" fillId="28" borderId="67" applyNumberFormat="0" applyAlignment="0" applyProtection="0"/>
    <xf numFmtId="0" fontId="3" fillId="28"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41" fillId="28" borderId="67" applyNumberFormat="0" applyAlignment="0" applyProtection="0"/>
    <xf numFmtId="0" fontId="41" fillId="28" borderId="52" applyNumberForma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67" applyNumberFormat="0" applyAlignment="0" applyProtection="0"/>
    <xf numFmtId="0" fontId="41" fillId="28" borderId="67"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28" borderId="69" applyNumberFormat="0" applyAlignment="0" applyProtection="0"/>
    <xf numFmtId="0" fontId="3" fillId="28" borderId="67" applyNumberFormat="0" applyAlignment="0" applyProtection="0"/>
    <xf numFmtId="0" fontId="3" fillId="0" borderId="70" applyNumberFormat="0" applyFill="0" applyAlignment="0" applyProtection="0"/>
    <xf numFmtId="0" fontId="3" fillId="15" borderId="68" applyNumberFormat="0" applyFont="0" applyAlignment="0" applyProtection="0"/>
    <xf numFmtId="10" fontId="3" fillId="31" borderId="71" applyNumberFormat="0" applyBorder="0" applyAlignment="0" applyProtection="0"/>
    <xf numFmtId="0" fontId="3" fillId="28" borderId="67" applyNumberFormat="0" applyAlignment="0" applyProtection="0"/>
    <xf numFmtId="0" fontId="48" fillId="10" borderId="67" applyNumberFormat="0" applyAlignment="0" applyProtection="0"/>
    <xf numFmtId="0" fontId="3" fillId="28" borderId="69" applyNumberFormat="0" applyAlignment="0" applyProtection="0"/>
    <xf numFmtId="0" fontId="41" fillId="28" borderId="67" applyNumberFormat="0" applyAlignment="0" applyProtection="0"/>
    <xf numFmtId="0" fontId="3" fillId="15" borderId="68" applyNumberFormat="0" applyFont="0" applyAlignment="0" applyProtection="0"/>
    <xf numFmtId="0" fontId="3" fillId="28" borderId="67" applyNumberFormat="0" applyAlignment="0" applyProtection="0"/>
    <xf numFmtId="0" fontId="3" fillId="28" borderId="69" applyNumberFormat="0" applyAlignment="0" applyProtection="0"/>
    <xf numFmtId="0" fontId="3" fillId="28" borderId="69" applyNumberFormat="0" applyAlignment="0" applyProtection="0"/>
    <xf numFmtId="0" fontId="3" fillId="28" borderId="67" applyNumberFormat="0" applyAlignment="0" applyProtection="0"/>
    <xf numFmtId="0" fontId="3" fillId="0" borderId="70" applyNumberFormat="0" applyFill="0" applyAlignment="0" applyProtection="0"/>
    <xf numFmtId="10" fontId="3" fillId="31" borderId="42" applyNumberFormat="0" applyBorder="0" applyAlignment="0" applyProtection="0"/>
    <xf numFmtId="0" fontId="51" fillId="28" borderId="69"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51" fillId="28" borderId="69" applyNumberFormat="0" applyAlignment="0" applyProtection="0"/>
    <xf numFmtId="0" fontId="48" fillId="10" borderId="38" applyNumberFormat="0" applyAlignment="0" applyProtection="0"/>
    <xf numFmtId="0" fontId="48" fillId="10" borderId="38" applyNumberFormat="0" applyAlignment="0" applyProtection="0"/>
    <xf numFmtId="0" fontId="3" fillId="0" borderId="60" applyNumberFormat="0" applyFill="0" applyAlignment="0" applyProtection="0"/>
    <xf numFmtId="0" fontId="48" fillId="10" borderId="38" applyNumberFormat="0" applyAlignment="0" applyProtection="0"/>
    <xf numFmtId="0" fontId="3" fillId="0" borderId="60" applyNumberFormat="0" applyFill="0" applyAlignment="0" applyProtection="0"/>
    <xf numFmtId="0" fontId="3"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1" fillId="28" borderId="38" applyNumberFormat="0" applyAlignment="0" applyProtection="0"/>
    <xf numFmtId="0" fontId="41" fillId="28" borderId="38" applyNumberFormat="0" applyAlignment="0" applyProtection="0"/>
    <xf numFmtId="0" fontId="3" fillId="0" borderId="60" applyNumberFormat="0" applyFill="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15" borderId="63" applyNumberFormat="0" applyFont="0" applyAlignment="0" applyProtection="0"/>
    <xf numFmtId="0" fontId="3" fillId="28" borderId="38" applyNumberFormat="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65" applyNumberFormat="0" applyFill="0" applyAlignment="0" applyProtection="0"/>
    <xf numFmtId="0" fontId="51" fillId="28" borderId="40" applyNumberFormat="0" applyAlignment="0" applyProtection="0"/>
    <xf numFmtId="0" fontId="3" fillId="28" borderId="40" applyNumberFormat="0" applyAlignment="0" applyProtection="0"/>
    <xf numFmtId="0" fontId="3" fillId="15" borderId="39" applyNumberFormat="0" applyFon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3" fillId="28" borderId="40" applyNumberFormat="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1" fillId="28" borderId="69" applyNumberFormat="0" applyAlignment="0" applyProtection="0"/>
    <xf numFmtId="0" fontId="48" fillId="10" borderId="62" applyNumberFormat="0" applyAlignment="0" applyProtection="0"/>
    <xf numFmtId="0" fontId="48" fillId="10" borderId="62" applyNumberFormat="0" applyAlignment="0" applyProtection="0"/>
    <xf numFmtId="0" fontId="3" fillId="0" borderId="41" applyNumberFormat="0" applyFill="0" applyAlignment="0" applyProtection="0"/>
    <xf numFmtId="0" fontId="41" fillId="28" borderId="62" applyNumberFormat="0" applyAlignment="0" applyProtection="0"/>
    <xf numFmtId="0" fontId="3" fillId="0" borderId="65" applyNumberFormat="0" applyFill="0" applyAlignment="0" applyProtection="0"/>
    <xf numFmtId="0" fontId="51" fillId="28" borderId="69" applyNumberFormat="0" applyAlignment="0" applyProtection="0"/>
    <xf numFmtId="0" fontId="3" fillId="0" borderId="60" applyNumberFormat="0" applyFill="0" applyAlignment="0" applyProtection="0"/>
    <xf numFmtId="0" fontId="48" fillId="10" borderId="62"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0" borderId="41" applyNumberFormat="0" applyFill="0" applyAlignment="0" applyProtection="0"/>
    <xf numFmtId="0" fontId="3" fillId="0" borderId="41" applyNumberFormat="0" applyFill="0" applyAlignment="0" applyProtection="0"/>
    <xf numFmtId="0" fontId="51" fillId="28" borderId="35" applyNumberFormat="0" applyAlignment="0" applyProtection="0"/>
    <xf numFmtId="0" fontId="3" fillId="28" borderId="35" applyNumberFormat="0" applyAlignment="0" applyProtection="0"/>
    <xf numFmtId="0" fontId="3" fillId="28" borderId="35" applyNumberFormat="0" applyAlignment="0" applyProtection="0"/>
    <xf numFmtId="0" fontId="3" fillId="28" borderId="35" applyNumberFormat="0" applyAlignment="0" applyProtection="0"/>
    <xf numFmtId="0" fontId="51" fillId="28" borderId="35" applyNumberFormat="0" applyAlignment="0" applyProtection="0"/>
    <xf numFmtId="0" fontId="51" fillId="28" borderId="35"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41"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28" borderId="64" applyNumberFormat="0" applyAlignment="0" applyProtection="0"/>
    <xf numFmtId="0" fontId="48" fillId="10" borderId="38" applyNumberFormat="0" applyAlignment="0" applyProtection="0"/>
    <xf numFmtId="0" fontId="48" fillId="10" borderId="38" applyNumberFormat="0" applyAlignment="0" applyProtection="0"/>
    <xf numFmtId="0" fontId="3" fillId="0" borderId="65" applyNumberFormat="0" applyFill="0" applyAlignment="0" applyProtection="0"/>
    <xf numFmtId="0" fontId="3" fillId="0" borderId="41" applyNumberFormat="0" applyFill="0" applyAlignment="0" applyProtection="0"/>
    <xf numFmtId="0" fontId="3" fillId="0" borderId="70"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10" borderId="67" applyNumberFormat="0" applyAlignment="0" applyProtection="0"/>
    <xf numFmtId="0" fontId="3" fillId="0" borderId="60" applyNumberFormat="0" applyFill="0" applyAlignment="0" applyProtection="0"/>
    <xf numFmtId="0" fontId="3" fillId="28" borderId="69" applyNumberFormat="0" applyAlignment="0" applyProtection="0"/>
    <xf numFmtId="0" fontId="48" fillId="10" borderId="62" applyNumberFormat="0" applyAlignment="0" applyProtection="0"/>
    <xf numFmtId="0" fontId="3" fillId="0" borderId="60" applyNumberFormat="0" applyFill="0" applyAlignment="0" applyProtection="0"/>
    <xf numFmtId="0" fontId="3" fillId="0" borderId="70" applyNumberFormat="0" applyFill="0" applyAlignment="0" applyProtection="0"/>
    <xf numFmtId="43" fontId="1" fillId="0" borderId="0" applyFont="0" applyFill="0" applyBorder="0" applyAlignment="0" applyProtection="0"/>
    <xf numFmtId="0" fontId="21" fillId="0" borderId="0"/>
    <xf numFmtId="0" fontId="48" fillId="10" borderId="67" applyNumberFormat="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3" fillId="0" borderId="41" applyNumberFormat="0" applyFill="0" applyAlignment="0" applyProtection="0"/>
    <xf numFmtId="0" fontId="48" fillId="10" borderId="33" applyNumberFormat="0" applyAlignment="0" applyProtection="0"/>
    <xf numFmtId="0" fontId="48" fillId="10" borderId="33" applyNumberFormat="0" applyAlignment="0" applyProtection="0"/>
    <xf numFmtId="0" fontId="3" fillId="0" borderId="41" applyNumberFormat="0" applyFill="0" applyAlignment="0" applyProtection="0"/>
    <xf numFmtId="0" fontId="3" fillId="10" borderId="38" applyNumberFormat="0" applyAlignment="0" applyProtection="0"/>
    <xf numFmtId="0" fontId="3" fillId="28" borderId="64" applyNumberFormat="0" applyAlignment="0" applyProtection="0"/>
    <xf numFmtId="0" fontId="3" fillId="28" borderId="69" applyNumberFormat="0" applyAlignment="0" applyProtection="0"/>
    <xf numFmtId="0" fontId="3" fillId="10" borderId="38" applyNumberFormat="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53" fillId="0" borderId="46" applyNumberFormat="0" applyFill="0" applyAlignment="0" applyProtection="0"/>
    <xf numFmtId="0" fontId="53" fillId="0" borderId="46" applyNumberFormat="0" applyFill="0" applyAlignment="0" applyProtection="0"/>
    <xf numFmtId="0" fontId="3" fillId="28" borderId="38" applyNumberFormat="0" applyAlignment="0" applyProtection="0"/>
    <xf numFmtId="0" fontId="41" fillId="28" borderId="38" applyNumberFormat="0" applyAlignment="0" applyProtection="0"/>
    <xf numFmtId="0" fontId="3" fillId="28" borderId="38" applyNumberFormat="0" applyAlignment="0" applyProtection="0"/>
    <xf numFmtId="0" fontId="51" fillId="28" borderId="45"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28" borderId="45" applyNumberFormat="0" applyAlignment="0" applyProtection="0"/>
    <xf numFmtId="0" fontId="51" fillId="28" borderId="45" applyNumberFormat="0" applyAlignment="0" applyProtection="0"/>
    <xf numFmtId="0" fontId="3" fillId="15" borderId="44" applyNumberFormat="0" applyFont="0" applyAlignment="0" applyProtection="0"/>
    <xf numFmtId="0" fontId="3" fillId="28" borderId="45" applyNumberFormat="0" applyAlignment="0" applyProtection="0"/>
    <xf numFmtId="0" fontId="51" fillId="28" borderId="45" applyNumberFormat="0" applyAlignment="0" applyProtection="0"/>
    <xf numFmtId="0" fontId="3" fillId="15" borderId="44" applyNumberFormat="0" applyFont="0" applyAlignment="0" applyProtection="0"/>
    <xf numFmtId="0" fontId="3" fillId="15" borderId="44" applyNumberFormat="0" applyFont="0" applyAlignment="0" applyProtection="0"/>
    <xf numFmtId="0" fontId="3" fillId="15" borderId="44" applyNumberFormat="0" applyFont="0" applyAlignment="0" applyProtection="0"/>
    <xf numFmtId="0" fontId="3" fillId="15" borderId="44" applyNumberFormat="0" applyFont="0" applyAlignment="0" applyProtection="0"/>
    <xf numFmtId="0" fontId="41" fillId="28" borderId="33" applyNumberFormat="0" applyAlignment="0" applyProtection="0"/>
    <xf numFmtId="0" fontId="3" fillId="28" borderId="33" applyNumberFormat="0" applyAlignment="0" applyProtection="0"/>
    <xf numFmtId="0" fontId="3" fillId="28" borderId="33" applyNumberFormat="0" applyAlignment="0" applyProtection="0"/>
    <xf numFmtId="0" fontId="3" fillId="28" borderId="33" applyNumberFormat="0" applyAlignment="0" applyProtection="0"/>
    <xf numFmtId="0" fontId="41" fillId="28" borderId="33" applyNumberFormat="0" applyAlignment="0" applyProtection="0"/>
    <xf numFmtId="0" fontId="41" fillId="28" borderId="33" applyNumberFormat="0" applyAlignment="0" applyProtection="0"/>
    <xf numFmtId="0" fontId="3" fillId="15" borderId="58" applyNumberFormat="0" applyFont="0" applyAlignment="0" applyProtection="0"/>
    <xf numFmtId="0" fontId="3" fillId="0" borderId="60" applyNumberFormat="0" applyFill="0" applyAlignment="0" applyProtection="0"/>
    <xf numFmtId="0" fontId="3" fillId="0" borderId="65"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40"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9" applyNumberFormat="0" applyAlignment="0" applyProtection="0"/>
    <xf numFmtId="0" fontId="48" fillId="10" borderId="57" applyNumberFormat="0" applyAlignment="0" applyProtection="0"/>
    <xf numFmtId="0" fontId="41" fillId="28" borderId="52" applyNumberFormat="0" applyAlignment="0" applyProtection="0"/>
    <xf numFmtId="0" fontId="3" fillId="28" borderId="52"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41" fillId="28" borderId="52" applyNumberFormat="0" applyAlignment="0" applyProtection="0"/>
    <xf numFmtId="0" fontId="41" fillId="28"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10" borderId="52" applyNumberFormat="0" applyAlignment="0" applyProtection="0"/>
    <xf numFmtId="0" fontId="3" fillId="10" borderId="38" applyNumberFormat="0" applyAlignment="0" applyProtection="0"/>
    <xf numFmtId="0" fontId="48" fillId="10" borderId="52" applyNumberFormat="0" applyAlignment="0" applyProtection="0"/>
    <xf numFmtId="0" fontId="53" fillId="0" borderId="60" applyNumberFormat="0" applyFill="0" applyAlignment="0" applyProtection="0"/>
    <xf numFmtId="0" fontId="3" fillId="10" borderId="67" applyNumberFormat="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43" fontId="1" fillId="0" borderId="0" applyFont="0" applyFill="0" applyBorder="0" applyAlignment="0" applyProtection="0"/>
    <xf numFmtId="0" fontId="3" fillId="0" borderId="55" applyNumberFormat="0" applyFill="0" applyAlignment="0" applyProtection="0"/>
    <xf numFmtId="0" fontId="3" fillId="0" borderId="55"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15" borderId="63" applyNumberFormat="0" applyFont="0" applyAlignment="0" applyProtection="0"/>
    <xf numFmtId="0" fontId="3" fillId="0" borderId="60" applyNumberFormat="0" applyFill="0" applyAlignment="0" applyProtection="0"/>
    <xf numFmtId="0" fontId="53" fillId="0" borderId="6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3" fillId="10" borderId="62" applyNumberFormat="0" applyAlignment="0" applyProtection="0"/>
    <xf numFmtId="0" fontId="48" fillId="10" borderId="57" applyNumberFormat="0" applyAlignment="0" applyProtection="0"/>
    <xf numFmtId="0" fontId="3" fillId="0" borderId="60" applyNumberFormat="0" applyFill="0" applyAlignment="0" applyProtection="0"/>
    <xf numFmtId="0" fontId="51" fillId="28" borderId="54" applyNumberFormat="0" applyAlignment="0" applyProtection="0"/>
    <xf numFmtId="0" fontId="3"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15" borderId="58" applyNumberFormat="0" applyFont="0" applyAlignment="0" applyProtection="0"/>
    <xf numFmtId="0" fontId="51"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28"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33" applyNumberFormat="0" applyAlignment="0" applyProtection="0"/>
    <xf numFmtId="10" fontId="3" fillId="31" borderId="37" applyNumberFormat="0" applyBorder="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3" fillId="10" borderId="33" applyNumberFormat="0" applyAlignment="0" applyProtection="0"/>
    <xf numFmtId="0" fontId="3" fillId="10" borderId="33" applyNumberFormat="0" applyAlignment="0" applyProtection="0"/>
    <xf numFmtId="0" fontId="3"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3"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10" fontId="3" fillId="31" borderId="37" applyNumberFormat="0" applyBorder="0" applyAlignment="0" applyProtection="0"/>
    <xf numFmtId="0" fontId="48" fillId="10" borderId="38" applyNumberFormat="0" applyAlignment="0" applyProtection="0"/>
    <xf numFmtId="0" fontId="48" fillId="10" borderId="43" applyNumberFormat="0" applyAlignment="0" applyProtection="0"/>
    <xf numFmtId="0" fontId="48" fillId="10" borderId="43" applyNumberFormat="0" applyAlignment="0" applyProtection="0"/>
    <xf numFmtId="0" fontId="48" fillId="10" borderId="43" applyNumberFormat="0" applyAlignment="0" applyProtection="0"/>
    <xf numFmtId="0" fontId="48" fillId="10" borderId="43" applyNumberFormat="0" applyAlignment="0" applyProtection="0"/>
    <xf numFmtId="0" fontId="3" fillId="10" borderId="43" applyNumberFormat="0" applyAlignment="0" applyProtection="0"/>
    <xf numFmtId="0" fontId="3" fillId="10" borderId="43" applyNumberFormat="0" applyAlignment="0" applyProtection="0"/>
    <xf numFmtId="0" fontId="3" fillId="10" borderId="43" applyNumberFormat="0" applyAlignment="0" applyProtection="0"/>
    <xf numFmtId="0" fontId="48" fillId="10" borderId="43" applyNumberFormat="0" applyAlignment="0" applyProtection="0"/>
    <xf numFmtId="0" fontId="48" fillId="10" borderId="43" applyNumberFormat="0" applyAlignment="0" applyProtection="0"/>
    <xf numFmtId="0" fontId="48" fillId="10" borderId="43" applyNumberFormat="0" applyAlignment="0" applyProtection="0"/>
    <xf numFmtId="10" fontId="3" fillId="31" borderId="42" applyNumberFormat="0" applyBorder="0" applyAlignment="0" applyProtection="0"/>
    <xf numFmtId="0" fontId="48" fillId="10" borderId="43" applyNumberFormat="0" applyAlignment="0" applyProtection="0"/>
    <xf numFmtId="0" fontId="48" fillId="10" borderId="43" applyNumberFormat="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28" borderId="38" applyNumberFormat="0" applyAlignment="0" applyProtection="0"/>
    <xf numFmtId="0" fontId="41" fillId="28" borderId="38" applyNumberFormat="0" applyAlignment="0" applyProtection="0"/>
    <xf numFmtId="0" fontId="41" fillId="28" borderId="43" applyNumberFormat="0" applyAlignment="0" applyProtection="0"/>
    <xf numFmtId="0" fontId="41" fillId="28" borderId="43" applyNumberFormat="0" applyAlignment="0" applyProtection="0"/>
    <xf numFmtId="0" fontId="3" fillId="28" borderId="43" applyNumberFormat="0" applyAlignment="0" applyProtection="0"/>
    <xf numFmtId="0" fontId="41" fillId="28" borderId="43" applyNumberFormat="0" applyAlignment="0" applyProtection="0"/>
    <xf numFmtId="0" fontId="3" fillId="28" borderId="43" applyNumberFormat="0" applyAlignment="0" applyProtection="0"/>
    <xf numFmtId="0" fontId="3" fillId="28" borderId="43"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51" fillId="28" borderId="40" applyNumberFormat="0" applyAlignment="0" applyProtection="0"/>
    <xf numFmtId="0" fontId="3" fillId="28" borderId="40" applyNumberForma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3" fillId="15" borderId="34" applyNumberFormat="0" applyFont="0" applyAlignment="0" applyProtection="0"/>
    <xf numFmtId="0" fontId="51" fillId="28" borderId="40" applyNumberFormat="0" applyAlignment="0" applyProtection="0"/>
    <xf numFmtId="0" fontId="51" fillId="28" borderId="35" applyNumberFormat="0" applyAlignment="0" applyProtection="0"/>
    <xf numFmtId="0" fontId="3" fillId="28" borderId="35" applyNumberFormat="0" applyAlignment="0" applyProtection="0"/>
    <xf numFmtId="0" fontId="3" fillId="28" borderId="35" applyNumberFormat="0" applyAlignment="0" applyProtection="0"/>
    <xf numFmtId="0" fontId="3" fillId="28" borderId="35" applyNumberFormat="0" applyAlignment="0" applyProtection="0"/>
    <xf numFmtId="0" fontId="51" fillId="28" borderId="35" applyNumberFormat="0" applyAlignment="0" applyProtection="0"/>
    <xf numFmtId="0" fontId="51" fillId="28" borderId="35" applyNumberFormat="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3" fillId="0" borderId="41"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48" fillId="10" borderId="38" applyNumberFormat="0" applyAlignment="0" applyProtection="0"/>
    <xf numFmtId="0" fontId="3" fillId="0" borderId="46" applyNumberFormat="0" applyFill="0" applyAlignment="0" applyProtection="0"/>
    <xf numFmtId="0" fontId="41" fillId="28" borderId="38" applyNumberFormat="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4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0" fontId="53" fillId="0" borderId="36" applyNumberFormat="0" applyFill="0" applyAlignment="0" applyProtection="0"/>
    <xf numFmtId="10" fontId="3" fillId="31" borderId="42" applyNumberFormat="0" applyBorder="0" applyAlignment="0" applyProtection="0"/>
    <xf numFmtId="0" fontId="3" fillId="0" borderId="41" applyNumberFormat="0" applyFill="0" applyAlignment="0" applyProtection="0"/>
    <xf numFmtId="0" fontId="48" fillId="10" borderId="33" applyNumberFormat="0" applyAlignment="0" applyProtection="0"/>
    <xf numFmtId="0" fontId="48" fillId="10" borderId="33" applyNumberFormat="0" applyAlignment="0" applyProtection="0"/>
    <xf numFmtId="0" fontId="3" fillId="0" borderId="41"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46" applyNumberFormat="0" applyFill="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46" applyNumberFormat="0" applyFill="0" applyAlignment="0" applyProtection="0"/>
    <xf numFmtId="0" fontId="3" fillId="0" borderId="46" applyNumberFormat="0" applyFill="0" applyAlignment="0" applyProtection="0"/>
    <xf numFmtId="0" fontId="51" fillId="28" borderId="40" applyNumberFormat="0" applyAlignment="0" applyProtection="0"/>
    <xf numFmtId="0" fontId="3" fillId="15" borderId="39" applyNumberFormat="0" applyFon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3" fillId="0" borderId="46" applyNumberFormat="0" applyFill="0" applyAlignment="0" applyProtection="0"/>
    <xf numFmtId="0" fontId="3" fillId="28" borderId="40"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46" applyNumberFormat="0" applyFill="0" applyAlignment="0" applyProtection="0"/>
    <xf numFmtId="0" fontId="3" fillId="0" borderId="46" applyNumberFormat="0" applyFill="0" applyAlignment="0" applyProtection="0"/>
    <xf numFmtId="0" fontId="51" fillId="28" borderId="40" applyNumberFormat="0" applyAlignment="0" applyProtection="0"/>
    <xf numFmtId="0" fontId="3" fillId="28" borderId="40" applyNumberForma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6" applyNumberFormat="0" applyFill="0" applyAlignment="0" applyProtection="0"/>
    <xf numFmtId="0" fontId="3" fillId="0" borderId="41" applyNumberFormat="0" applyFill="0" applyAlignment="0" applyProtection="0"/>
    <xf numFmtId="0" fontId="3" fillId="0" borderId="46"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1"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53" fillId="0" borderId="46" applyNumberFormat="0" applyFill="0" applyAlignment="0" applyProtection="0"/>
    <xf numFmtId="0" fontId="53" fillId="0" borderId="46" applyNumberFormat="0" applyFill="0" applyAlignment="0" applyProtection="0"/>
    <xf numFmtId="0" fontId="53" fillId="0" borderId="46" applyNumberFormat="0" applyFill="0" applyAlignment="0" applyProtection="0"/>
    <xf numFmtId="0" fontId="53" fillId="0" borderId="46" applyNumberFormat="0" applyFill="0" applyAlignment="0" applyProtection="0"/>
    <xf numFmtId="0" fontId="3" fillId="0" borderId="46" applyNumberFormat="0" applyFill="0" applyAlignment="0" applyProtection="0"/>
    <xf numFmtId="0" fontId="3" fillId="0" borderId="46" applyNumberFormat="0" applyFill="0" applyAlignment="0" applyProtection="0"/>
    <xf numFmtId="0" fontId="53" fillId="0" borderId="46" applyNumberFormat="0" applyFill="0" applyAlignment="0" applyProtection="0"/>
    <xf numFmtId="0" fontId="48" fillId="10" borderId="43" applyNumberFormat="0" applyAlignment="0" applyProtection="0"/>
    <xf numFmtId="0" fontId="48" fillId="10" borderId="43" applyNumberFormat="0" applyAlignment="0" applyProtection="0"/>
    <xf numFmtId="0" fontId="3" fillId="15" borderId="44" applyNumberFormat="0" applyFon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28" borderId="45"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6" applyNumberFormat="0" applyFill="0" applyAlignment="0" applyProtection="0"/>
    <xf numFmtId="0" fontId="48" fillId="10" borderId="38" applyNumberFormat="0" applyAlignment="0" applyProtection="0"/>
    <xf numFmtId="0" fontId="48" fillId="10" borderId="38" applyNumberFormat="0" applyAlignment="0" applyProtection="0"/>
    <xf numFmtId="0" fontId="3" fillId="0" borderId="46"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6" applyNumberFormat="0" applyFill="0" applyAlignment="0" applyProtection="0"/>
    <xf numFmtId="0" fontId="48" fillId="10" borderId="38" applyNumberFormat="0" applyAlignment="0" applyProtection="0"/>
    <xf numFmtId="0" fontId="48" fillId="10" borderId="38"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6" applyNumberFormat="0" applyFill="0" applyAlignment="0" applyProtection="0"/>
    <xf numFmtId="0" fontId="48" fillId="10" borderId="38" applyNumberFormat="0" applyAlignment="0" applyProtection="0"/>
    <xf numFmtId="0" fontId="48" fillId="10" borderId="38" applyNumberFormat="0" applyAlignment="0" applyProtection="0"/>
    <xf numFmtId="0" fontId="3" fillId="0" borderId="46"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1" fillId="28" borderId="54" applyNumberFormat="0" applyAlignment="0" applyProtection="0"/>
    <xf numFmtId="0" fontId="3" fillId="15" borderId="53" applyNumberFormat="0" applyFont="0" applyAlignment="0" applyProtection="0"/>
    <xf numFmtId="0" fontId="3" fillId="28" borderId="54" applyNumberFormat="0" applyAlignment="0" applyProtection="0"/>
    <xf numFmtId="0" fontId="15" fillId="15" borderId="44" applyNumberFormat="0" applyFont="0" applyAlignment="0" applyProtection="0"/>
    <xf numFmtId="0" fontId="3" fillId="0" borderId="55" applyNumberFormat="0" applyFill="0" applyAlignment="0" applyProtection="0"/>
    <xf numFmtId="0" fontId="53" fillId="0" borderId="65" applyNumberFormat="0" applyFill="0" applyAlignment="0" applyProtection="0"/>
    <xf numFmtId="0" fontId="3" fillId="0" borderId="41"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41" applyNumberFormat="0" applyFill="0" applyAlignment="0" applyProtection="0"/>
    <xf numFmtId="0" fontId="3" fillId="0" borderId="70" applyNumberFormat="0" applyFill="0" applyAlignment="0" applyProtection="0"/>
    <xf numFmtId="0" fontId="3" fillId="0" borderId="65" applyNumberFormat="0" applyFill="0" applyAlignment="0" applyProtection="0"/>
    <xf numFmtId="0" fontId="3" fillId="0" borderId="70" applyNumberFormat="0" applyFill="0" applyAlignment="0" applyProtection="0"/>
    <xf numFmtId="0" fontId="48" fillId="10" borderId="57" applyNumberFormat="0" applyAlignment="0" applyProtection="0"/>
    <xf numFmtId="0" fontId="51" fillId="28" borderId="64" applyNumberFormat="0" applyAlignment="0" applyProtection="0"/>
    <xf numFmtId="0" fontId="3" fillId="0" borderId="41" applyNumberFormat="0" applyFill="0" applyAlignment="0" applyProtection="0"/>
    <xf numFmtId="10" fontId="3" fillId="31" borderId="71" applyNumberFormat="0" applyBorder="0" applyAlignment="0" applyProtection="0"/>
    <xf numFmtId="0" fontId="3" fillId="0" borderId="65" applyNumberFormat="0" applyFill="0" applyAlignment="0" applyProtection="0"/>
    <xf numFmtId="0" fontId="3" fillId="0" borderId="41" applyNumberFormat="0" applyFill="0" applyAlignment="0" applyProtection="0"/>
    <xf numFmtId="0" fontId="41" fillId="28" borderId="47" applyNumberFormat="0" applyAlignment="0" applyProtection="0"/>
    <xf numFmtId="0" fontId="3" fillId="28" borderId="47" applyNumberFormat="0" applyAlignment="0" applyProtection="0"/>
    <xf numFmtId="0" fontId="3" fillId="28" borderId="47" applyNumberFormat="0" applyAlignment="0" applyProtection="0"/>
    <xf numFmtId="0" fontId="3"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51"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67" applyNumberFormat="0" applyAlignment="0" applyProtection="0"/>
    <xf numFmtId="0" fontId="41" fillId="28" borderId="38" applyNumberFormat="0" applyAlignment="0" applyProtection="0"/>
    <xf numFmtId="0" fontId="48" fillId="10" borderId="57" applyNumberFormat="0" applyAlignment="0" applyProtection="0"/>
    <xf numFmtId="0" fontId="41" fillId="28" borderId="57" applyNumberFormat="0" applyAlignment="0" applyProtection="0"/>
    <xf numFmtId="0" fontId="41" fillId="28" borderId="57" applyNumberFormat="0" applyAlignment="0" applyProtection="0"/>
    <xf numFmtId="0" fontId="3" fillId="28" borderId="57" applyNumberFormat="0" applyAlignment="0" applyProtection="0"/>
    <xf numFmtId="0" fontId="3" fillId="28" borderId="52" applyNumberFormat="0" applyAlignment="0" applyProtection="0"/>
    <xf numFmtId="0" fontId="3" fillId="15" borderId="53" applyNumberFormat="0" applyFont="0" applyAlignment="0" applyProtection="0"/>
    <xf numFmtId="0" fontId="51"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48" fillId="10" borderId="57" applyNumberFormat="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0" applyNumberFormat="0" applyFill="0" applyAlignment="0" applyProtection="0"/>
    <xf numFmtId="0" fontId="3" fillId="0" borderId="6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1" fillId="28" borderId="64" applyNumberFormat="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4" applyNumberFormat="0" applyAlignment="0" applyProtection="0"/>
    <xf numFmtId="0" fontId="3" fillId="0" borderId="60" applyNumberFormat="0" applyFill="0" applyAlignment="0" applyProtection="0"/>
    <xf numFmtId="0" fontId="3" fillId="15" borderId="53"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7" applyNumberFormat="0" applyAlignment="0" applyProtection="0"/>
    <xf numFmtId="0" fontId="41" fillId="28"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1" fillId="28" borderId="59" applyNumberFormat="0" applyAlignment="0" applyProtection="0"/>
    <xf numFmtId="0" fontId="3" fillId="28"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47" applyNumberFormat="0" applyAlignment="0" applyProtection="0"/>
    <xf numFmtId="10" fontId="3" fillId="31" borderId="42" applyNumberFormat="0" applyBorder="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3" fillId="10" borderId="47" applyNumberFormat="0" applyAlignment="0" applyProtection="0"/>
    <xf numFmtId="0" fontId="3"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51" fillId="28" borderId="49" applyNumberFormat="0" applyAlignment="0" applyProtection="0"/>
    <xf numFmtId="0" fontId="3" fillId="28" borderId="49" applyNumberFormat="0" applyAlignment="0" applyProtection="0"/>
    <xf numFmtId="0" fontId="3" fillId="28" borderId="49" applyNumberFormat="0" applyAlignment="0" applyProtection="0"/>
    <xf numFmtId="0" fontId="3" fillId="28" borderId="49" applyNumberFormat="0" applyAlignment="0" applyProtection="0"/>
    <xf numFmtId="0" fontId="51" fillId="28" borderId="49" applyNumberFormat="0" applyAlignment="0" applyProtection="0"/>
    <xf numFmtId="0" fontId="51" fillId="28" borderId="49" applyNumberFormat="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3" fillId="0" borderId="65" applyNumberFormat="0" applyFill="0" applyAlignment="0" applyProtection="0"/>
    <xf numFmtId="0" fontId="3" fillId="0" borderId="60" applyNumberFormat="0" applyFill="0" applyAlignment="0" applyProtection="0"/>
    <xf numFmtId="0" fontId="3" fillId="10" borderId="47"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28" borderId="47" applyNumberFormat="0" applyAlignment="0" applyProtection="0"/>
    <xf numFmtId="0" fontId="41" fillId="28" borderId="47" applyNumberFormat="0" applyAlignment="0" applyProtection="0"/>
    <xf numFmtId="0" fontId="3" fillId="28" borderId="47" applyNumberFormat="0" applyAlignment="0" applyProtection="0"/>
    <xf numFmtId="0" fontId="51" fillId="28" borderId="49" applyNumberFormat="0" applyAlignment="0" applyProtection="0"/>
    <xf numFmtId="0" fontId="3"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3" fillId="28" borderId="49" applyNumberFormat="0" applyAlignment="0" applyProtection="0"/>
    <xf numFmtId="0" fontId="51" fillId="28" borderId="49" applyNumberFormat="0" applyAlignment="0" applyProtection="0"/>
    <xf numFmtId="0" fontId="3" fillId="15" borderId="48" applyNumberFormat="0" applyFont="0" applyAlignment="0" applyProtection="0"/>
    <xf numFmtId="0" fontId="3" fillId="28" borderId="49" applyNumberFormat="0" applyAlignment="0" applyProtection="0"/>
    <xf numFmtId="0" fontId="51" fillId="28" borderId="49" applyNumberForma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41" fillId="28" borderId="47" applyNumberFormat="0" applyAlignment="0" applyProtection="0"/>
    <xf numFmtId="0" fontId="3" fillId="28" borderId="47" applyNumberFormat="0" applyAlignment="0" applyProtection="0"/>
    <xf numFmtId="0" fontId="3" fillId="28" borderId="47" applyNumberFormat="0" applyAlignment="0" applyProtection="0"/>
    <xf numFmtId="0" fontId="3"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3" fillId="15" borderId="58" applyNumberFormat="0" applyFont="0" applyAlignment="0" applyProtection="0"/>
    <xf numFmtId="0" fontId="3" fillId="0" borderId="60" applyNumberFormat="0" applyFill="0" applyAlignment="0" applyProtection="0"/>
    <xf numFmtId="0" fontId="3" fillId="0" borderId="65"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15" borderId="39" applyNumberFormat="0" applyFont="0" applyAlignment="0" applyProtection="0"/>
    <xf numFmtId="0" fontId="3" fillId="15" borderId="58" applyNumberFormat="0" applyFont="0" applyAlignment="0" applyProtection="0"/>
    <xf numFmtId="0" fontId="3" fillId="0" borderId="60" applyNumberFormat="0" applyFill="0" applyAlignment="0" applyProtection="0"/>
    <xf numFmtId="0" fontId="3" fillId="15" borderId="58" applyNumberFormat="0" applyFont="0" applyAlignment="0" applyProtection="0"/>
    <xf numFmtId="0" fontId="3" fillId="0" borderId="60" applyNumberFormat="0" applyFill="0" applyAlignment="0" applyProtection="0"/>
    <xf numFmtId="0" fontId="3" fillId="15" borderId="68" applyNumberFormat="0" applyFont="0" applyAlignment="0" applyProtection="0"/>
    <xf numFmtId="0" fontId="41" fillId="28" borderId="52" applyNumberFormat="0" applyAlignment="0" applyProtection="0"/>
    <xf numFmtId="0" fontId="41" fillId="28" borderId="52" applyNumberFormat="0" applyAlignment="0" applyProtection="0"/>
    <xf numFmtId="0" fontId="3" fillId="15" borderId="53" applyNumberFormat="0" applyFont="0" applyAlignment="0" applyProtection="0"/>
    <xf numFmtId="0" fontId="51" fillId="28" borderId="54" applyNumberFormat="0" applyAlignment="0" applyProtection="0"/>
    <xf numFmtId="0" fontId="3" fillId="28" borderId="52" applyNumberFormat="0" applyAlignment="0" applyProtection="0"/>
    <xf numFmtId="0" fontId="3" fillId="28"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70" applyNumberFormat="0" applyFill="0" applyAlignment="0" applyProtection="0"/>
    <xf numFmtId="0" fontId="3" fillId="10" borderId="52" applyNumberFormat="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21" fillId="0" borderId="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60" applyNumberFormat="0" applyFill="0" applyAlignment="0" applyProtection="0"/>
    <xf numFmtId="0" fontId="48" fillId="10" borderId="62" applyNumberFormat="0" applyAlignment="0" applyProtection="0"/>
    <xf numFmtId="0" fontId="15" fillId="15" borderId="58" applyNumberFormat="0" applyFont="0" applyAlignment="0" applyProtection="0"/>
    <xf numFmtId="0" fontId="3" fillId="0" borderId="60" applyNumberFormat="0" applyFill="0" applyAlignment="0" applyProtection="0"/>
    <xf numFmtId="0" fontId="3" fillId="0" borderId="6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65"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4" applyNumberFormat="0" applyAlignment="0" applyProtection="0"/>
    <xf numFmtId="0" fontId="51"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48" fillId="10" borderId="57" applyNumberForma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1" fillId="28" borderId="57" applyNumberFormat="0" applyAlignment="0" applyProtection="0"/>
    <xf numFmtId="0" fontId="41" fillId="28" borderId="57" applyNumberFormat="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15" borderId="58" applyNumberFormat="0" applyFont="0" applyAlignment="0" applyProtection="0"/>
    <xf numFmtId="0" fontId="41" fillId="28" borderId="57" applyNumberFormat="0" applyAlignment="0" applyProtection="0"/>
    <xf numFmtId="0" fontId="48"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47" applyNumberFormat="0" applyAlignment="0" applyProtection="0"/>
    <xf numFmtId="10" fontId="3" fillId="31" borderId="51" applyNumberFormat="0" applyBorder="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3" fillId="10" borderId="47" applyNumberFormat="0" applyAlignment="0" applyProtection="0"/>
    <xf numFmtId="0" fontId="3"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3" fillId="10" borderId="47" applyNumberFormat="0" applyAlignment="0" applyProtection="0"/>
    <xf numFmtId="0" fontId="3"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3" fillId="10" borderId="47" applyNumberFormat="0" applyAlignment="0" applyProtection="0"/>
    <xf numFmtId="0" fontId="3"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10" fontId="3" fillId="31" borderId="51" applyNumberFormat="0" applyBorder="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3" fillId="10" borderId="47" applyNumberFormat="0" applyAlignment="0" applyProtection="0"/>
    <xf numFmtId="0" fontId="3" fillId="10" borderId="47" applyNumberFormat="0" applyAlignment="0" applyProtection="0"/>
    <xf numFmtId="0" fontId="3" fillId="10" borderId="47" applyNumberFormat="0" applyAlignment="0" applyProtection="0"/>
    <xf numFmtId="0" fontId="48" fillId="10" borderId="47" applyNumberFormat="0" applyAlignment="0" applyProtection="0"/>
    <xf numFmtId="0" fontId="48" fillId="10" borderId="47" applyNumberFormat="0" applyAlignment="0" applyProtection="0"/>
    <xf numFmtId="0" fontId="48" fillId="10" borderId="47" applyNumberFormat="0" applyAlignment="0" applyProtection="0"/>
    <xf numFmtId="10" fontId="3" fillId="31" borderId="51" applyNumberFormat="0" applyBorder="0" applyAlignment="0" applyProtection="0"/>
    <xf numFmtId="0" fontId="48" fillId="10" borderId="47" applyNumberFormat="0" applyAlignment="0" applyProtection="0"/>
    <xf numFmtId="0" fontId="48" fillId="10" borderId="47" applyNumberFormat="0" applyAlignment="0" applyProtection="0"/>
    <xf numFmtId="0" fontId="41" fillId="28" borderId="47" applyNumberFormat="0" applyAlignment="0" applyProtection="0"/>
    <xf numFmtId="0" fontId="3" fillId="28" borderId="47" applyNumberFormat="0" applyAlignment="0" applyProtection="0"/>
    <xf numFmtId="0" fontId="3" fillId="28" borderId="47" applyNumberFormat="0" applyAlignment="0" applyProtection="0"/>
    <xf numFmtId="0" fontId="3"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3" fillId="28" borderId="47" applyNumberFormat="0" applyAlignment="0" applyProtection="0"/>
    <xf numFmtId="0" fontId="3" fillId="28" borderId="47" applyNumberFormat="0" applyAlignment="0" applyProtection="0"/>
    <xf numFmtId="0" fontId="3"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41" fillId="28" borderId="47" applyNumberFormat="0" applyAlignment="0" applyProtection="0"/>
    <xf numFmtId="0" fontId="3" fillId="28" borderId="47" applyNumberFormat="0" applyAlignment="0" applyProtection="0"/>
    <xf numFmtId="0" fontId="41" fillId="28" borderId="47" applyNumberFormat="0" applyAlignment="0" applyProtection="0"/>
    <xf numFmtId="0" fontId="3" fillId="28" borderId="47" applyNumberFormat="0" applyAlignment="0" applyProtection="0"/>
    <xf numFmtId="0" fontId="3" fillId="28" borderId="47" applyNumberForma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51" fillId="28" borderId="49" applyNumberFormat="0" applyAlignment="0" applyProtection="0"/>
    <xf numFmtId="0" fontId="3" fillId="28" borderId="49" applyNumberFormat="0" applyAlignment="0" applyProtection="0"/>
    <xf numFmtId="0" fontId="3" fillId="28" borderId="49" applyNumberFormat="0" applyAlignment="0" applyProtection="0"/>
    <xf numFmtId="0" fontId="3" fillId="28" borderId="49" applyNumberFormat="0" applyAlignment="0" applyProtection="0"/>
    <xf numFmtId="0" fontId="51" fillId="28" borderId="49" applyNumberForma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51" fillId="28" borderId="49" applyNumberFormat="0" applyAlignment="0" applyProtection="0"/>
    <xf numFmtId="0" fontId="51" fillId="28" borderId="49" applyNumberFormat="0" applyAlignment="0" applyProtection="0"/>
    <xf numFmtId="0" fontId="3" fillId="28" borderId="49" applyNumberFormat="0" applyAlignment="0" applyProtection="0"/>
    <xf numFmtId="0" fontId="3" fillId="28" borderId="49" applyNumberFormat="0" applyAlignment="0" applyProtection="0"/>
    <xf numFmtId="0" fontId="3" fillId="28" borderId="49" applyNumberFormat="0" applyAlignment="0" applyProtection="0"/>
    <xf numFmtId="0" fontId="51" fillId="28" borderId="49" applyNumberFormat="0" applyAlignment="0" applyProtection="0"/>
    <xf numFmtId="0" fontId="51" fillId="28" borderId="49" applyNumberFormat="0" applyAlignment="0" applyProtection="0"/>
    <xf numFmtId="0" fontId="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48" fillId="10" borderId="47" applyNumberFormat="0" applyAlignment="0" applyProtection="0"/>
    <xf numFmtId="0" fontId="3" fillId="0" borderId="50" applyNumberFormat="0" applyFill="0" applyAlignment="0" applyProtection="0"/>
    <xf numFmtId="0" fontId="41" fillId="28" borderId="47"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10" fontId="3" fillId="31" borderId="51" applyNumberFormat="0" applyBorder="0" applyAlignment="0" applyProtection="0"/>
    <xf numFmtId="0" fontId="48" fillId="10" borderId="47" applyNumberFormat="0" applyAlignment="0" applyProtection="0"/>
    <xf numFmtId="0" fontId="48" fillId="10" borderId="47"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0" borderId="50" applyNumberFormat="0" applyFill="0" applyAlignment="0" applyProtection="0"/>
    <xf numFmtId="0" fontId="3" fillId="15" borderId="48" applyNumberFormat="0" applyFont="0" applyAlignment="0" applyProtection="0"/>
    <xf numFmtId="0" fontId="3" fillId="15" borderId="48" applyNumberFormat="0" applyFont="0" applyAlignment="0" applyProtection="0"/>
    <xf numFmtId="0" fontId="3" fillId="0" borderId="50" applyNumberFormat="0" applyFill="0" applyAlignment="0" applyProtection="0"/>
    <xf numFmtId="0" fontId="3" fillId="0" borderId="50" applyNumberFormat="0" applyFill="0" applyAlignment="0" applyProtection="0"/>
    <xf numFmtId="0" fontId="51" fillId="28" borderId="49" applyNumberFormat="0" applyAlignment="0" applyProtection="0"/>
    <xf numFmtId="0" fontId="3" fillId="15" borderId="48" applyNumberFormat="0" applyFont="0" applyAlignment="0" applyProtection="0"/>
    <xf numFmtId="0" fontId="3" fillId="28" borderId="49" applyNumberFormat="0" applyAlignment="0" applyProtection="0"/>
    <xf numFmtId="0" fontId="3" fillId="28" borderId="49" applyNumberFormat="0" applyAlignment="0" applyProtection="0"/>
    <xf numFmtId="0" fontId="51" fillId="28" borderId="49" applyNumberFormat="0" applyAlignment="0" applyProtection="0"/>
    <xf numFmtId="0" fontId="51" fillId="28" borderId="49" applyNumberFormat="0" applyAlignment="0" applyProtection="0"/>
    <xf numFmtId="0" fontId="3" fillId="0" borderId="50" applyNumberFormat="0" applyFill="0" applyAlignment="0" applyProtection="0"/>
    <xf numFmtId="0" fontId="3" fillId="28" borderId="49" applyNumberForma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15" borderId="48" applyNumberFormat="0" applyFont="0" applyAlignment="0" applyProtection="0"/>
    <xf numFmtId="0" fontId="3" fillId="0" borderId="50" applyNumberFormat="0" applyFill="0" applyAlignment="0" applyProtection="0"/>
    <xf numFmtId="0" fontId="3" fillId="0" borderId="50" applyNumberFormat="0" applyFill="0" applyAlignment="0" applyProtection="0"/>
    <xf numFmtId="0" fontId="51" fillId="28" borderId="49" applyNumberFormat="0" applyAlignment="0" applyProtection="0"/>
    <xf numFmtId="0" fontId="3" fillId="28" borderId="49" applyNumberFormat="0" applyAlignment="0" applyProtection="0"/>
    <xf numFmtId="0" fontId="3" fillId="28" borderId="49" applyNumberFormat="0" applyAlignment="0" applyProtection="0"/>
    <xf numFmtId="0" fontId="3" fillId="28" borderId="49" applyNumberFormat="0" applyAlignment="0" applyProtection="0"/>
    <xf numFmtId="0" fontId="51" fillId="28" borderId="49" applyNumberFormat="0" applyAlignment="0" applyProtection="0"/>
    <xf numFmtId="0" fontId="51" fillId="28" borderId="49"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48" fillId="10" borderId="47" applyNumberFormat="0" applyAlignment="0" applyProtection="0"/>
    <xf numFmtId="0" fontId="48" fillId="10" borderId="47" applyNumberFormat="0" applyAlignment="0" applyProtection="0"/>
    <xf numFmtId="0" fontId="3" fillId="15" borderId="48" applyNumberFormat="0" applyFon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28" borderId="49"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48" fillId="10" borderId="47" applyNumberFormat="0" applyAlignment="0" applyProtection="0"/>
    <xf numFmtId="0" fontId="48" fillId="10" borderId="47"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48" fillId="10" borderId="47" applyNumberFormat="0" applyAlignment="0" applyProtection="0"/>
    <xf numFmtId="0" fontId="48" fillId="10" borderId="47" applyNumberFormat="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53" fillId="0" borderId="50" applyNumberFormat="0" applyFill="0" applyAlignment="0" applyProtection="0"/>
    <xf numFmtId="0" fontId="3" fillId="0" borderId="50" applyNumberFormat="0" applyFill="0" applyAlignment="0" applyProtection="0"/>
    <xf numFmtId="0" fontId="48" fillId="10" borderId="47" applyNumberFormat="0" applyAlignment="0" applyProtection="0"/>
    <xf numFmtId="0" fontId="48" fillId="10" borderId="47" applyNumberFormat="0" applyAlignment="0" applyProtection="0"/>
    <xf numFmtId="0" fontId="3" fillId="0" borderId="50" applyNumberFormat="0" applyFill="0" applyAlignment="0" applyProtection="0"/>
    <xf numFmtId="0" fontId="15" fillId="15" borderId="48" applyNumberFormat="0" applyFont="0" applyAlignment="0" applyProtection="0"/>
    <xf numFmtId="0" fontId="3" fillId="0" borderId="65" applyNumberFormat="0" applyFill="0" applyAlignment="0" applyProtection="0"/>
    <xf numFmtId="0" fontId="3" fillId="0" borderId="41" applyNumberFormat="0" applyFill="0" applyAlignment="0" applyProtection="0"/>
    <xf numFmtId="0" fontId="3" fillId="0" borderId="65"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10" fontId="3" fillId="31" borderId="56" applyNumberFormat="0" applyBorder="0" applyAlignment="0" applyProtection="0"/>
    <xf numFmtId="0" fontId="3" fillId="0" borderId="60"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60"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55" applyNumberFormat="0" applyFill="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0" fontId="51" fillId="28" borderId="54" applyNumberFormat="0" applyAlignment="0" applyProtection="0"/>
    <xf numFmtId="0" fontId="3" fillId="15" borderId="53" applyNumberFormat="0" applyFon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3" fillId="0" borderId="55" applyNumberFormat="0" applyFill="0" applyAlignment="0" applyProtection="0"/>
    <xf numFmtId="0" fontId="3"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0" fontId="51" fillId="28" borderId="54" applyNumberFormat="0" applyAlignment="0" applyProtection="0"/>
    <xf numFmtId="0" fontId="3" fillId="28" borderId="54" applyNumberForma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15" borderId="53"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28" borderId="54"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48" fillId="10" borderId="38" applyNumberFormat="0" applyAlignment="0" applyProtection="0"/>
    <xf numFmtId="0" fontId="51" fillId="28" borderId="69" applyNumberFormat="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48" fillId="10" borderId="62" applyNumberFormat="0" applyAlignment="0" applyProtection="0"/>
    <xf numFmtId="0" fontId="3" fillId="0" borderId="41" applyNumberFormat="0" applyFill="0" applyAlignment="0" applyProtection="0"/>
    <xf numFmtId="0" fontId="3" fillId="0" borderId="41" applyNumberFormat="0" applyFill="0" applyAlignment="0" applyProtection="0"/>
    <xf numFmtId="0" fontId="15" fillId="15" borderId="53" applyNumberFormat="0" applyFont="0" applyAlignment="0" applyProtection="0"/>
    <xf numFmtId="0" fontId="3" fillId="0" borderId="41" applyNumberFormat="0" applyFill="0" applyAlignment="0" applyProtection="0"/>
    <xf numFmtId="0" fontId="3" fillId="15" borderId="68" applyNumberFormat="0" applyFont="0" applyAlignment="0" applyProtection="0"/>
    <xf numFmtId="0" fontId="51" fillId="28" borderId="64" applyNumberFormat="0" applyAlignment="0" applyProtection="0"/>
    <xf numFmtId="0" fontId="48" fillId="10" borderId="57" applyNumberFormat="0" applyAlignment="0" applyProtection="0"/>
    <xf numFmtId="0" fontId="3" fillId="10" borderId="67" applyNumberFormat="0" applyAlignment="0" applyProtection="0"/>
    <xf numFmtId="0" fontId="48" fillId="10" borderId="67" applyNumberFormat="0" applyAlignment="0" applyProtection="0"/>
    <xf numFmtId="0" fontId="3" fillId="15" borderId="63" applyNumberFormat="0" applyFont="0" applyAlignment="0" applyProtection="0"/>
    <xf numFmtId="0" fontId="48" fillId="10" borderId="67" applyNumberFormat="0" applyAlignment="0" applyProtection="0"/>
    <xf numFmtId="0" fontId="3" fillId="0" borderId="60" applyNumberFormat="0" applyFill="0" applyAlignment="0" applyProtection="0"/>
    <xf numFmtId="0" fontId="48" fillId="10" borderId="38" applyNumberFormat="0" applyAlignment="0" applyProtection="0"/>
    <xf numFmtId="0" fontId="3" fillId="0" borderId="60" applyNumberFormat="0" applyFill="0" applyAlignment="0" applyProtection="0"/>
    <xf numFmtId="0" fontId="48" fillId="10" borderId="38" applyNumberFormat="0" applyAlignment="0" applyProtection="0"/>
    <xf numFmtId="0" fontId="53" fillId="0" borderId="65" applyNumberFormat="0" applyFill="0" applyAlignment="0" applyProtection="0"/>
    <xf numFmtId="0" fontId="3" fillId="10" borderId="57" applyNumberFormat="0" applyAlignment="0" applyProtection="0"/>
    <xf numFmtId="0" fontId="48" fillId="10" borderId="38" applyNumberForma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3" fillId="10" borderId="38" applyNumberFormat="0" applyAlignment="0" applyProtection="0"/>
    <xf numFmtId="0" fontId="3" fillId="10" borderId="57" applyNumberFormat="0" applyAlignment="0" applyProtection="0"/>
    <xf numFmtId="0" fontId="3" fillId="0" borderId="60" applyNumberFormat="0" applyFill="0" applyAlignment="0" applyProtection="0"/>
    <xf numFmtId="0" fontId="3" fillId="15" borderId="58" applyNumberFormat="0" applyFont="0" applyAlignment="0" applyProtection="0"/>
    <xf numFmtId="0" fontId="48" fillId="10" borderId="57" applyNumberFormat="0" applyAlignment="0" applyProtection="0"/>
    <xf numFmtId="0" fontId="3" fillId="0" borderId="65"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41" fillId="28" borderId="57" applyNumberFormat="0" applyAlignment="0" applyProtection="0"/>
    <xf numFmtId="0" fontId="3" fillId="15" borderId="58" applyNumberFormat="0" applyFon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15" borderId="58" applyNumberFormat="0" applyFont="0" applyAlignment="0" applyProtection="0"/>
    <xf numFmtId="0" fontId="51"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28" borderId="38" applyNumberFormat="0" applyAlignment="0" applyProtection="0"/>
    <xf numFmtId="0" fontId="3" fillId="15" borderId="39" applyNumberFormat="0" applyFont="0" applyAlignment="0" applyProtection="0"/>
    <xf numFmtId="0" fontId="3" fillId="28" borderId="40" applyNumberFormat="0" applyAlignment="0" applyProtection="0"/>
    <xf numFmtId="0" fontId="3" fillId="0" borderId="60" applyNumberFormat="0" applyFill="0" applyAlignment="0" applyProtection="0"/>
    <xf numFmtId="0" fontId="3" fillId="0" borderId="60"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60" applyNumberFormat="0" applyFill="0" applyAlignment="0" applyProtection="0"/>
    <xf numFmtId="0" fontId="3" fillId="0" borderId="65" applyNumberFormat="0" applyFill="0" applyAlignment="0" applyProtection="0"/>
    <xf numFmtId="0" fontId="48" fillId="10" borderId="57" applyNumberFormat="0" applyAlignment="0" applyProtection="0"/>
    <xf numFmtId="43" fontId="1" fillId="0" borderId="0" applyFont="0" applyFill="0" applyBorder="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41" fillId="28"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28" borderId="64"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15" borderId="63" applyNumberFormat="0" applyFont="0" applyAlignment="0" applyProtection="0"/>
    <xf numFmtId="0" fontId="3" fillId="28" borderId="59" applyNumberFormat="0" applyAlignment="0" applyProtection="0"/>
    <xf numFmtId="0" fontId="3" fillId="15" borderId="58" applyNumberFormat="0" applyFont="0" applyAlignment="0" applyProtection="0"/>
    <xf numFmtId="0" fontId="3"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51" fillId="28" borderId="54" applyNumberFormat="0" applyAlignment="0" applyProtection="0"/>
    <xf numFmtId="0" fontId="3" fillId="28" borderId="54" applyNumberForma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38" applyNumberFormat="0" applyAlignment="0" applyProtection="0"/>
    <xf numFmtId="0" fontId="41" fillId="28" borderId="57" applyNumberFormat="0" applyAlignment="0" applyProtection="0"/>
    <xf numFmtId="0" fontId="3" fillId="15" borderId="68" applyNumberFormat="0" applyFont="0" applyAlignment="0" applyProtection="0"/>
    <xf numFmtId="0" fontId="3"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28" borderId="52" applyNumberFormat="0" applyAlignment="0" applyProtection="0"/>
    <xf numFmtId="0" fontId="41" fillId="28" borderId="52" applyNumberFormat="0" applyAlignment="0" applyProtection="0"/>
    <xf numFmtId="0" fontId="3" fillId="28" borderId="52" applyNumberFormat="0" applyAlignment="0" applyProtection="0"/>
    <xf numFmtId="0" fontId="51" fillId="28" borderId="54"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3" fillId="28" borderId="54" applyNumberFormat="0" applyAlignment="0" applyProtection="0"/>
    <xf numFmtId="0" fontId="51" fillId="28" borderId="54" applyNumberFormat="0" applyAlignment="0" applyProtection="0"/>
    <xf numFmtId="0" fontId="3" fillId="15" borderId="53" applyNumberFormat="0" applyFont="0" applyAlignment="0" applyProtection="0"/>
    <xf numFmtId="0" fontId="3" fillId="28" borderId="54" applyNumberFormat="0" applyAlignment="0" applyProtection="0"/>
    <xf numFmtId="0" fontId="51"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48" fillId="10" borderId="38" applyNumberFormat="0" applyAlignment="0" applyProtection="0"/>
    <xf numFmtId="0" fontId="3" fillId="0" borderId="60" applyNumberFormat="0" applyFill="0" applyAlignment="0" applyProtection="0"/>
    <xf numFmtId="0" fontId="51" fillId="28" borderId="59" applyNumberFormat="0" applyAlignment="0" applyProtection="0"/>
    <xf numFmtId="0" fontId="48" fillId="10" borderId="67" applyNumberFormat="0" applyAlignment="0" applyProtection="0"/>
    <xf numFmtId="0" fontId="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41" fillId="28" borderId="57" applyNumberFormat="0" applyAlignment="0" applyProtection="0"/>
    <xf numFmtId="0" fontId="3"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28" borderId="38" applyNumberFormat="0" applyAlignment="0" applyProtection="0"/>
    <xf numFmtId="0" fontId="3" fillId="15" borderId="39" applyNumberFormat="0" applyFont="0" applyAlignment="0" applyProtection="0"/>
    <xf numFmtId="0" fontId="51"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1" fillId="28" borderId="59" applyNumberFormat="0" applyAlignment="0" applyProtection="0"/>
    <xf numFmtId="0" fontId="21" fillId="0" borderId="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15" borderId="63"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3" fillId="0" borderId="70" applyNumberFormat="0" applyFill="0" applyAlignment="0" applyProtection="0"/>
    <xf numFmtId="0" fontId="48" fillId="10" borderId="62" applyNumberFormat="0" applyAlignment="0" applyProtection="0"/>
    <xf numFmtId="0" fontId="3" fillId="28" borderId="59" applyNumberFormat="0" applyAlignment="0" applyProtection="0"/>
    <xf numFmtId="0" fontId="3" fillId="15" borderId="58" applyNumberFormat="0" applyFont="0" applyAlignment="0" applyProtection="0"/>
    <xf numFmtId="0" fontId="3" fillId="28" borderId="67" applyNumberFormat="0" applyAlignment="0" applyProtection="0"/>
    <xf numFmtId="0" fontId="48" fillId="10" borderId="52" applyNumberFormat="0" applyAlignment="0" applyProtection="0"/>
    <xf numFmtId="10" fontId="3" fillId="31" borderId="56" applyNumberFormat="0" applyBorder="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10" fontId="3" fillId="31" borderId="56" applyNumberFormat="0" applyBorder="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3" fillId="10" borderId="52" applyNumberFormat="0" applyAlignment="0" applyProtection="0"/>
    <xf numFmtId="0" fontId="3" fillId="10" borderId="52" applyNumberFormat="0" applyAlignment="0" applyProtection="0"/>
    <xf numFmtId="0" fontId="3" fillId="10" borderId="52" applyNumberFormat="0" applyAlignment="0" applyProtection="0"/>
    <xf numFmtId="0" fontId="48" fillId="10" borderId="52" applyNumberFormat="0" applyAlignment="0" applyProtection="0"/>
    <xf numFmtId="0" fontId="48" fillId="10" borderId="52" applyNumberFormat="0" applyAlignment="0" applyProtection="0"/>
    <xf numFmtId="0" fontId="48" fillId="10" borderId="52" applyNumberFormat="0" applyAlignment="0" applyProtection="0"/>
    <xf numFmtId="10" fontId="3" fillId="31" borderId="56" applyNumberFormat="0" applyBorder="0" applyAlignment="0" applyProtection="0"/>
    <xf numFmtId="0" fontId="48" fillId="10" borderId="52" applyNumberFormat="0" applyAlignment="0" applyProtection="0"/>
    <xf numFmtId="0" fontId="48" fillId="10" borderId="52" applyNumberForma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41" fillId="28" borderId="52" applyNumberFormat="0" applyAlignment="0" applyProtection="0"/>
    <xf numFmtId="0" fontId="3" fillId="28" borderId="52" applyNumberFormat="0" applyAlignment="0" applyProtection="0"/>
    <xf numFmtId="0" fontId="41" fillId="28" borderId="52" applyNumberFormat="0" applyAlignment="0" applyProtection="0"/>
    <xf numFmtId="0" fontId="3" fillId="28" borderId="52" applyNumberFormat="0" applyAlignment="0" applyProtection="0"/>
    <xf numFmtId="0" fontId="3" fillId="28" borderId="52"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51" fillId="28" borderId="54" applyNumberFormat="0" applyAlignment="0" applyProtection="0"/>
    <xf numFmtId="0" fontId="3" fillId="28" borderId="54" applyNumberForma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51" fillId="28" borderId="54" applyNumberFormat="0" applyAlignment="0" applyProtection="0"/>
    <xf numFmtId="0" fontId="51" fillId="28" borderId="54" applyNumberFormat="0" applyAlignment="0" applyProtection="0"/>
    <xf numFmtId="0" fontId="3" fillId="28" borderId="54" applyNumberForma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3" fillId="0" borderId="55" applyNumberFormat="0" applyFill="0" applyAlignment="0" applyProtection="0"/>
    <xf numFmtId="0" fontId="41" fillId="28"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10" fontId="3" fillId="31" borderId="56" applyNumberFormat="0" applyBorder="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55" applyNumberFormat="0" applyFill="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0" fontId="51" fillId="28" borderId="54" applyNumberFormat="0" applyAlignment="0" applyProtection="0"/>
    <xf numFmtId="0" fontId="3" fillId="15" borderId="53" applyNumberFormat="0" applyFon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3" fillId="0" borderId="55" applyNumberFormat="0" applyFill="0" applyAlignment="0" applyProtection="0"/>
    <xf numFmtId="0" fontId="3" fillId="28" borderId="54" applyNumberForma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15" borderId="53"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0" fontId="51" fillId="28" borderId="54" applyNumberFormat="0" applyAlignment="0" applyProtection="0"/>
    <xf numFmtId="0" fontId="3" fillId="28" borderId="54" applyNumberFormat="0" applyAlignment="0" applyProtection="0"/>
    <xf numFmtId="0" fontId="3" fillId="28" borderId="54" applyNumberFormat="0" applyAlignment="0" applyProtection="0"/>
    <xf numFmtId="0" fontId="3" fillId="28" borderId="54" applyNumberFormat="0" applyAlignment="0" applyProtection="0"/>
    <xf numFmtId="0" fontId="51" fillId="28" borderId="54" applyNumberFormat="0" applyAlignment="0" applyProtection="0"/>
    <xf numFmtId="0" fontId="51" fillId="28" borderId="54"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15" borderId="53" applyNumberFormat="0" applyFon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28" borderId="54"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53" fillId="0" borderId="55" applyNumberFormat="0" applyFill="0" applyAlignment="0" applyProtection="0"/>
    <xf numFmtId="0" fontId="3" fillId="0" borderId="55" applyNumberFormat="0" applyFill="0" applyAlignment="0" applyProtection="0"/>
    <xf numFmtId="0" fontId="48" fillId="10" borderId="52" applyNumberFormat="0" applyAlignment="0" applyProtection="0"/>
    <xf numFmtId="0" fontId="48" fillId="10" borderId="52" applyNumberFormat="0" applyAlignment="0" applyProtection="0"/>
    <xf numFmtId="0" fontId="3" fillId="0" borderId="55" applyNumberFormat="0" applyFill="0" applyAlignment="0" applyProtection="0"/>
    <xf numFmtId="0" fontId="48" fillId="10" borderId="38" applyNumberFormat="0" applyAlignment="0" applyProtection="0"/>
    <xf numFmtId="0" fontId="48" fillId="10" borderId="38" applyNumberFormat="0" applyAlignment="0" applyProtection="0"/>
    <xf numFmtId="0" fontId="15" fillId="15" borderId="53" applyNumberFormat="0" applyFont="0" applyAlignment="0" applyProtection="0"/>
    <xf numFmtId="0" fontId="51" fillId="28" borderId="69" applyNumberFormat="0" applyAlignment="0" applyProtection="0"/>
    <xf numFmtId="0" fontId="48" fillId="10" borderId="62" applyNumberFormat="0" applyAlignment="0" applyProtection="0"/>
    <xf numFmtId="0" fontId="48" fillId="10" borderId="57" applyNumberFormat="0" applyAlignment="0" applyProtection="0"/>
    <xf numFmtId="0" fontId="21" fillId="0" borderId="0"/>
    <xf numFmtId="0" fontId="3" fillId="28" borderId="69" applyNumberFormat="0" applyAlignment="0" applyProtection="0"/>
    <xf numFmtId="0" fontId="3" fillId="0" borderId="60" applyNumberFormat="0" applyFill="0" applyAlignment="0" applyProtection="0"/>
    <xf numFmtId="10" fontId="3" fillId="31" borderId="42" applyNumberFormat="0" applyBorder="0" applyAlignment="0" applyProtection="0"/>
    <xf numFmtId="0" fontId="3" fillId="0" borderId="41" applyNumberFormat="0" applyFill="0" applyAlignment="0" applyProtection="0"/>
    <xf numFmtId="0" fontId="3" fillId="0" borderId="41"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41" applyNumberFormat="0" applyFill="0" applyAlignment="0" applyProtection="0"/>
    <xf numFmtId="0" fontId="3" fillId="28" borderId="64" applyNumberFormat="0" applyAlignment="0" applyProtection="0"/>
    <xf numFmtId="0" fontId="3" fillId="0" borderId="65"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48" fillId="10" borderId="62"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28" borderId="67" applyNumberFormat="0" applyAlignment="0" applyProtection="0"/>
    <xf numFmtId="0" fontId="48" fillId="10" borderId="62" applyNumberFormat="0" applyAlignment="0" applyProtection="0"/>
    <xf numFmtId="0" fontId="3" fillId="0" borderId="70" applyNumberFormat="0" applyFill="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28" borderId="62" applyNumberFormat="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41" fillId="28" borderId="62" applyNumberFormat="0" applyAlignment="0" applyProtection="0"/>
    <xf numFmtId="0" fontId="3" fillId="0" borderId="65"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48" fillId="10" borderId="62"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48" fillId="10" borderId="38" applyNumberFormat="0" applyAlignment="0" applyProtection="0"/>
    <xf numFmtId="0" fontId="48" fillId="10" borderId="38" applyNumberFormat="0" applyAlignment="0" applyProtection="0"/>
    <xf numFmtId="0" fontId="3" fillId="15" borderId="39"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15" borderId="63"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3" fillId="15" borderId="63" applyNumberFormat="0" applyFont="0" applyAlignment="0" applyProtection="0"/>
    <xf numFmtId="0" fontId="51" fillId="28" borderId="64" applyNumberFormat="0" applyAlignment="0" applyProtection="0"/>
    <xf numFmtId="0" fontId="3" fillId="28" borderId="64" applyNumberFormat="0" applyAlignment="0" applyProtection="0"/>
    <xf numFmtId="0" fontId="3" fillId="15" borderId="63" applyNumberFormat="0" applyFont="0" applyAlignment="0" applyProtection="0"/>
    <xf numFmtId="0" fontId="3" fillId="0" borderId="65" applyNumberFormat="0" applyFill="0" applyAlignment="0" applyProtection="0"/>
    <xf numFmtId="0" fontId="3" fillId="28" borderId="64" applyNumberFormat="0" applyAlignment="0" applyProtection="0"/>
    <xf numFmtId="0" fontId="3" fillId="28" borderId="40"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41" fillId="28" borderId="62" applyNumberFormat="0" applyAlignment="0" applyProtection="0"/>
    <xf numFmtId="0" fontId="3" fillId="0" borderId="41" applyNumberFormat="0" applyFill="0" applyAlignment="0" applyProtection="0"/>
    <xf numFmtId="0" fontId="3" fillId="15" borderId="68" applyNumberFormat="0" applyFont="0" applyAlignment="0" applyProtection="0"/>
    <xf numFmtId="0" fontId="3" fillId="15" borderId="68" applyNumberFormat="0" applyFont="0" applyAlignment="0" applyProtection="0"/>
    <xf numFmtId="0" fontId="3" fillId="0" borderId="41"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48" fillId="10" borderId="62" applyNumberFormat="0" applyAlignment="0" applyProtection="0"/>
    <xf numFmtId="0" fontId="3" fillId="0" borderId="65" applyNumberFormat="0" applyFill="0" applyAlignment="0" applyProtection="0"/>
    <xf numFmtId="0" fontId="3" fillId="15" borderId="63" applyNumberFormat="0" applyFont="0" applyAlignment="0" applyProtection="0"/>
    <xf numFmtId="0" fontId="3" fillId="15" borderId="63" applyNumberFormat="0" applyFont="0" applyAlignment="0" applyProtection="0"/>
    <xf numFmtId="0" fontId="3" fillId="0" borderId="65" applyNumberFormat="0" applyFill="0" applyAlignment="0" applyProtection="0"/>
    <xf numFmtId="0" fontId="3" fillId="28" borderId="64" applyNumberFormat="0" applyAlignment="0" applyProtection="0"/>
    <xf numFmtId="0" fontId="51"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51" fillId="28" borderId="64" applyNumberFormat="0" applyAlignment="0" applyProtection="0"/>
    <xf numFmtId="0" fontId="3" fillId="28" borderId="64" applyNumberFormat="0" applyAlignment="0" applyProtection="0"/>
    <xf numFmtId="0" fontId="3" fillId="28" borderId="64"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15" borderId="63"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41" fillId="28" borderId="67" applyNumberFormat="0" applyAlignment="0" applyProtection="0"/>
    <xf numFmtId="0" fontId="3" fillId="0" borderId="41" applyNumberFormat="0" applyFill="0" applyAlignment="0" applyProtection="0"/>
    <xf numFmtId="0" fontId="3" fillId="15" borderId="68" applyNumberFormat="0" applyFont="0" applyAlignment="0" applyProtection="0"/>
    <xf numFmtId="0" fontId="3" fillId="15" borderId="68"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10" fontId="3" fillId="31" borderId="66" applyNumberFormat="0" applyBorder="0" applyAlignment="0" applyProtection="0"/>
    <xf numFmtId="0" fontId="48" fillId="10" borderId="62" applyNumberFormat="0" applyAlignment="0" applyProtection="0"/>
    <xf numFmtId="0" fontId="3" fillId="0" borderId="65" applyNumberFormat="0" applyFill="0" applyAlignment="0" applyProtection="0"/>
    <xf numFmtId="0" fontId="3" fillId="15" borderId="63" applyNumberFormat="0" applyFont="0" applyAlignment="0" applyProtection="0"/>
    <xf numFmtId="0" fontId="3" fillId="0" borderId="65" applyNumberFormat="0" applyFill="0" applyAlignment="0" applyProtection="0"/>
    <xf numFmtId="0" fontId="51" fillId="28" borderId="64" applyNumberFormat="0" applyAlignment="0" applyProtection="0"/>
    <xf numFmtId="0" fontId="3" fillId="15" borderId="63" applyNumberFormat="0" applyFont="0" applyAlignment="0" applyProtection="0"/>
    <xf numFmtId="0" fontId="3" fillId="0" borderId="65" applyNumberFormat="0" applyFill="0" applyAlignment="0" applyProtection="0"/>
    <xf numFmtId="0" fontId="3"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51" fillId="28" borderId="64" applyNumberFormat="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41" applyNumberFormat="0" applyFill="0" applyAlignment="0" applyProtection="0"/>
    <xf numFmtId="0" fontId="3" fillId="15" borderId="68" applyNumberFormat="0" applyFont="0" applyAlignment="0" applyProtection="0"/>
    <xf numFmtId="0" fontId="51" fillId="28" borderId="69" applyNumberFormat="0" applyAlignment="0" applyProtection="0"/>
    <xf numFmtId="0" fontId="3" fillId="0" borderId="41"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15" borderId="58" applyNumberFormat="0" applyFont="0" applyAlignment="0" applyProtection="0"/>
    <xf numFmtId="0" fontId="3" fillId="15" borderId="63" applyNumberFormat="0" applyFont="0" applyAlignment="0" applyProtection="0"/>
    <xf numFmtId="0" fontId="41" fillId="28" borderId="62" applyNumberFormat="0" applyAlignment="0" applyProtection="0"/>
    <xf numFmtId="0" fontId="3" fillId="0" borderId="65" applyNumberFormat="0" applyFill="0" applyAlignment="0" applyProtection="0"/>
    <xf numFmtId="0" fontId="48" fillId="10" borderId="62" applyNumberFormat="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15" fillId="15" borderId="39" applyNumberFormat="0" applyFont="0" applyAlignment="0" applyProtection="0"/>
    <xf numFmtId="0" fontId="3" fillId="0" borderId="70" applyNumberFormat="0" applyFill="0" applyAlignment="0" applyProtection="0"/>
    <xf numFmtId="0" fontId="48" fillId="10" borderId="57" applyNumberFormat="0" applyAlignment="0" applyProtection="0"/>
    <xf numFmtId="0" fontId="3" fillId="0" borderId="60" applyNumberFormat="0" applyFill="0" applyAlignment="0" applyProtection="0"/>
    <xf numFmtId="0" fontId="3" fillId="28" borderId="59" applyNumberFormat="0" applyAlignment="0" applyProtection="0"/>
    <xf numFmtId="0" fontId="3" fillId="0" borderId="70" applyNumberFormat="0" applyFill="0" applyAlignment="0" applyProtection="0"/>
    <xf numFmtId="0" fontId="3" fillId="0" borderId="60" applyNumberFormat="0" applyFill="0" applyAlignment="0" applyProtection="0"/>
    <xf numFmtId="0" fontId="48" fillId="10" borderId="67" applyNumberFormat="0" applyAlignment="0" applyProtection="0"/>
    <xf numFmtId="0" fontId="3" fillId="10" borderId="67" applyNumberFormat="0" applyAlignment="0" applyProtection="0"/>
    <xf numFmtId="0" fontId="3" fillId="28" borderId="62" applyNumberFormat="0" applyAlignment="0" applyProtection="0"/>
    <xf numFmtId="0" fontId="48" fillId="10" borderId="67" applyNumberFormat="0" applyAlignment="0" applyProtection="0"/>
    <xf numFmtId="0" fontId="3" fillId="0" borderId="60" applyNumberFormat="0" applyFill="0" applyAlignment="0" applyProtection="0"/>
    <xf numFmtId="0" fontId="3" fillId="10" borderId="57" applyNumberFormat="0" applyAlignment="0" applyProtection="0"/>
    <xf numFmtId="0" fontId="3" fillId="10" borderId="67" applyNumberFormat="0" applyAlignment="0" applyProtection="0"/>
    <xf numFmtId="0" fontId="3" fillId="28" borderId="59" applyNumberFormat="0" applyAlignment="0" applyProtection="0"/>
    <xf numFmtId="0" fontId="3" fillId="0" borderId="70" applyNumberFormat="0" applyFill="0" applyAlignment="0" applyProtection="0"/>
    <xf numFmtId="0" fontId="3" fillId="0" borderId="60" applyNumberFormat="0" applyFill="0" applyAlignment="0" applyProtection="0"/>
    <xf numFmtId="0" fontId="53" fillId="0" borderId="7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15" borderId="58" applyNumberFormat="0" applyFont="0" applyAlignment="0" applyProtection="0"/>
    <xf numFmtId="0" fontId="53" fillId="0" borderId="60" applyNumberFormat="0" applyFill="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15" borderId="58" applyNumberFormat="0" applyFont="0" applyAlignment="0" applyProtection="0"/>
    <xf numFmtId="0" fontId="48" fillId="10" borderId="57"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0" borderId="60" applyNumberFormat="0" applyFill="0" applyAlignment="0" applyProtection="0"/>
    <xf numFmtId="0" fontId="48" fillId="10" borderId="57" applyNumberFormat="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28" borderId="59"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28" borderId="59" applyNumberFormat="0" applyAlignment="0" applyProtection="0"/>
    <xf numFmtId="0" fontId="3" fillId="15" borderId="58" applyNumberFormat="0" applyFont="0" applyAlignment="0" applyProtection="0"/>
    <xf numFmtId="0" fontId="3" fillId="28" borderId="57" applyNumberFormat="0" applyAlignment="0" applyProtection="0"/>
    <xf numFmtId="0" fontId="41" fillId="28" borderId="57" applyNumberFormat="0" applyAlignment="0" applyProtection="0"/>
    <xf numFmtId="0" fontId="3"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48"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48" fillId="10" borderId="57" applyNumberFormat="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28" borderId="64"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28" borderId="62" applyNumberFormat="0" applyAlignment="0" applyProtection="0"/>
    <xf numFmtId="0" fontId="51" fillId="28" borderId="64" applyNumberFormat="0" applyAlignment="0" applyProtection="0"/>
    <xf numFmtId="0" fontId="3" fillId="28" borderId="57" applyNumberFormat="0" applyAlignment="0" applyProtection="0"/>
    <xf numFmtId="0" fontId="3" fillId="15" borderId="58" applyNumberFormat="0" applyFont="0" applyAlignment="0" applyProtection="0"/>
    <xf numFmtId="0" fontId="3" fillId="28" borderId="59" applyNumberFormat="0" applyAlignment="0" applyProtection="0"/>
    <xf numFmtId="0" fontId="41" fillId="28" borderId="57" applyNumberFormat="0" applyAlignment="0" applyProtection="0"/>
    <xf numFmtId="0" fontId="3" fillId="28" borderId="57" applyNumberForma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1" fillId="28" borderId="62" applyNumberFormat="0" applyAlignment="0" applyProtection="0"/>
    <xf numFmtId="0" fontId="41" fillId="28" borderId="67" applyNumberFormat="0" applyAlignment="0" applyProtection="0"/>
    <xf numFmtId="0" fontId="48" fillId="10" borderId="67" applyNumberFormat="0" applyAlignment="0" applyProtection="0"/>
    <xf numFmtId="0" fontId="3" fillId="15" borderId="68" applyNumberFormat="0" applyFont="0" applyAlignment="0" applyProtection="0"/>
    <xf numFmtId="0" fontId="3" fillId="0" borderId="70" applyNumberFormat="0" applyFill="0" applyAlignment="0" applyProtection="0"/>
    <xf numFmtId="0" fontId="48" fillId="10" borderId="38" applyNumberFormat="0" applyAlignment="0" applyProtection="0"/>
    <xf numFmtId="0" fontId="53" fillId="0" borderId="70" applyNumberFormat="0" applyFill="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51" fillId="28" borderId="40" applyNumberFormat="0" applyAlignment="0" applyProtection="0"/>
    <xf numFmtId="0" fontId="3" fillId="28" borderId="40" applyNumberForma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0" borderId="60" applyNumberFormat="0" applyFill="0" applyAlignment="0" applyProtection="0"/>
    <xf numFmtId="0" fontId="3" fillId="10" borderId="38"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28" borderId="38" applyNumberFormat="0" applyAlignment="0" applyProtection="0"/>
    <xf numFmtId="0" fontId="41" fillId="28" borderId="38" applyNumberFormat="0" applyAlignment="0" applyProtection="0"/>
    <xf numFmtId="0" fontId="3" fillId="28" borderId="38" applyNumberFormat="0" applyAlignment="0" applyProtection="0"/>
    <xf numFmtId="0" fontId="51" fillId="28" borderId="40"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28" borderId="40" applyNumberFormat="0" applyAlignment="0" applyProtection="0"/>
    <xf numFmtId="0" fontId="51" fillId="28" borderId="40" applyNumberFormat="0" applyAlignment="0" applyProtection="0"/>
    <xf numFmtId="0" fontId="3" fillId="15" borderId="39" applyNumberFormat="0" applyFont="0" applyAlignment="0" applyProtection="0"/>
    <xf numFmtId="0" fontId="3" fillId="28" borderId="40" applyNumberFormat="0" applyAlignment="0" applyProtection="0"/>
    <xf numFmtId="0" fontId="51" fillId="28" borderId="40"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15" borderId="58" applyNumberFormat="0" applyFont="0" applyAlignment="0" applyProtection="0"/>
    <xf numFmtId="0" fontId="3" fillId="0" borderId="60" applyNumberFormat="0" applyFill="0" applyAlignment="0" applyProtection="0"/>
    <xf numFmtId="0" fontId="3" fillId="28" borderId="59" applyNumberFormat="0" applyAlignment="0" applyProtection="0"/>
    <xf numFmtId="0" fontId="3" fillId="15" borderId="58" applyNumberFormat="0" applyFont="0" applyAlignment="0" applyProtection="0"/>
    <xf numFmtId="0" fontId="3" fillId="10" borderId="57"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0" borderId="60" applyNumberFormat="0" applyFill="0" applyAlignment="0" applyProtection="0"/>
    <xf numFmtId="0" fontId="41" fillId="28" borderId="67" applyNumberFormat="0" applyAlignment="0" applyProtection="0"/>
    <xf numFmtId="10" fontId="3" fillId="31" borderId="61" applyNumberFormat="0" applyBorder="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28" borderId="67" applyNumberFormat="0" applyAlignment="0" applyProtection="0"/>
    <xf numFmtId="0" fontId="3" fillId="28" borderId="59"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28" borderId="59"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28" borderId="57" applyNumberFormat="0" applyAlignment="0" applyProtection="0"/>
    <xf numFmtId="0" fontId="3" fillId="28" borderId="57" applyNumberFormat="0" applyAlignment="0" applyProtection="0"/>
    <xf numFmtId="0" fontId="41" fillId="28" borderId="57" applyNumberFormat="0" applyAlignment="0" applyProtection="0"/>
    <xf numFmtId="0" fontId="3" fillId="28" borderId="57" applyNumberFormat="0" applyAlignment="0" applyProtection="0"/>
    <xf numFmtId="10" fontId="3" fillId="31" borderId="61" applyNumberFormat="0" applyBorder="0" applyAlignment="0" applyProtection="0"/>
    <xf numFmtId="0" fontId="3" fillId="10" borderId="57" applyNumberFormat="0" applyAlignment="0" applyProtection="0"/>
    <xf numFmtId="0" fontId="48" fillId="10" borderId="57" applyNumberFormat="0" applyAlignment="0" applyProtection="0"/>
    <xf numFmtId="10" fontId="3" fillId="31" borderId="61" applyNumberFormat="0" applyBorder="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28" borderId="64"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10" borderId="62" applyNumberFormat="0" applyAlignment="0" applyProtection="0"/>
    <xf numFmtId="0" fontId="41" fillId="28" borderId="62" applyNumberFormat="0" applyAlignment="0" applyProtection="0"/>
    <xf numFmtId="0" fontId="48"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28" borderId="62" applyNumberFormat="0" applyAlignment="0" applyProtection="0"/>
    <xf numFmtId="0" fontId="3" fillId="28" borderId="57" applyNumberFormat="0" applyAlignment="0" applyProtection="0"/>
    <xf numFmtId="0" fontId="3" fillId="15" borderId="58" applyNumberFormat="0" applyFont="0" applyAlignment="0" applyProtection="0"/>
    <xf numFmtId="0" fontId="51" fillId="28" borderId="59" applyNumberFormat="0" applyAlignment="0" applyProtection="0"/>
    <xf numFmtId="0" fontId="3" fillId="28" borderId="59" applyNumberFormat="0" applyAlignment="0" applyProtection="0"/>
    <xf numFmtId="0" fontId="51" fillId="28" borderId="59" applyNumberFormat="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62" applyNumberFormat="0" applyAlignment="0" applyProtection="0"/>
    <xf numFmtId="0" fontId="3" fillId="28" borderId="67" applyNumberFormat="0" applyAlignment="0" applyProtection="0"/>
    <xf numFmtId="43" fontId="1" fillId="0" borderId="0" applyFont="0" applyFill="0" applyBorder="0" applyAlignment="0" applyProtection="0"/>
    <xf numFmtId="0" fontId="3" fillId="0" borderId="70" applyNumberFormat="0" applyFill="0" applyAlignment="0" applyProtection="0"/>
    <xf numFmtId="0" fontId="48" fillId="10" borderId="67" applyNumberFormat="0" applyAlignment="0" applyProtection="0"/>
    <xf numFmtId="0" fontId="48" fillId="10" borderId="38" applyNumberFormat="0" applyAlignment="0" applyProtection="0"/>
    <xf numFmtId="10" fontId="3" fillId="31" borderId="42" applyNumberFormat="0" applyBorder="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10" fontId="3" fillId="31" borderId="42" applyNumberFormat="0" applyBorder="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3" fillId="10" borderId="38" applyNumberFormat="0" applyAlignment="0" applyProtection="0"/>
    <xf numFmtId="0" fontId="3" fillId="10" borderId="38" applyNumberFormat="0" applyAlignment="0" applyProtection="0"/>
    <xf numFmtId="0" fontId="3" fillId="10" borderId="38" applyNumberFormat="0" applyAlignment="0" applyProtection="0"/>
    <xf numFmtId="0" fontId="48" fillId="10" borderId="38" applyNumberFormat="0" applyAlignment="0" applyProtection="0"/>
    <xf numFmtId="0" fontId="48" fillId="10" borderId="38" applyNumberFormat="0" applyAlignment="0" applyProtection="0"/>
    <xf numFmtId="0" fontId="48" fillId="10" borderId="38" applyNumberFormat="0" applyAlignment="0" applyProtection="0"/>
    <xf numFmtId="10" fontId="3" fillId="31" borderId="42" applyNumberFormat="0" applyBorder="0" applyAlignment="0" applyProtection="0"/>
    <xf numFmtId="0" fontId="48" fillId="10" borderId="38" applyNumberFormat="0" applyAlignment="0" applyProtection="0"/>
    <xf numFmtId="0" fontId="48" fillId="10" borderId="38" applyNumberFormat="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41" fillId="28" borderId="38" applyNumberFormat="0" applyAlignment="0" applyProtection="0"/>
    <xf numFmtId="0" fontId="3" fillId="28" borderId="38" applyNumberFormat="0" applyAlignment="0" applyProtection="0"/>
    <xf numFmtId="0" fontId="41" fillId="28" borderId="38" applyNumberFormat="0" applyAlignment="0" applyProtection="0"/>
    <xf numFmtId="0" fontId="3" fillId="28" borderId="38" applyNumberFormat="0" applyAlignment="0" applyProtection="0"/>
    <xf numFmtId="0" fontId="3" fillId="28" borderId="38"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51" fillId="28" borderId="40" applyNumberFormat="0" applyAlignment="0" applyProtection="0"/>
    <xf numFmtId="0" fontId="3" fillId="28" borderId="40" applyNumberForma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51" fillId="28" borderId="40" applyNumberFormat="0" applyAlignment="0" applyProtection="0"/>
    <xf numFmtId="0" fontId="51" fillId="28" borderId="40" applyNumberFormat="0" applyAlignment="0" applyProtection="0"/>
    <xf numFmtId="0" fontId="3" fillId="28" borderId="40" applyNumberForma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48" fillId="10" borderId="38" applyNumberFormat="0" applyAlignment="0" applyProtection="0"/>
    <xf numFmtId="0" fontId="3" fillId="0" borderId="41" applyNumberFormat="0" applyFill="0" applyAlignment="0" applyProtection="0"/>
    <xf numFmtId="0" fontId="41" fillId="28" borderId="38"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10" fontId="3" fillId="31" borderId="42" applyNumberFormat="0" applyBorder="0" applyAlignment="0" applyProtection="0"/>
    <xf numFmtId="0" fontId="48" fillId="10" borderId="38" applyNumberFormat="0" applyAlignment="0" applyProtection="0"/>
    <xf numFmtId="0" fontId="48" fillId="10" borderId="38"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41" applyNumberFormat="0" applyFill="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41" applyNumberFormat="0" applyFill="0" applyAlignment="0" applyProtection="0"/>
    <xf numFmtId="0" fontId="3" fillId="0" borderId="41" applyNumberFormat="0" applyFill="0" applyAlignment="0" applyProtection="0"/>
    <xf numFmtId="0" fontId="51" fillId="28" borderId="40" applyNumberFormat="0" applyAlignment="0" applyProtection="0"/>
    <xf numFmtId="0" fontId="3" fillId="15" borderId="39" applyNumberFormat="0" applyFon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3" fillId="0" borderId="41" applyNumberFormat="0" applyFill="0" applyAlignment="0" applyProtection="0"/>
    <xf numFmtId="0" fontId="3" fillId="28" borderId="40" applyNumberForma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15" borderId="39" applyNumberFormat="0" applyFont="0" applyAlignment="0" applyProtection="0"/>
    <xf numFmtId="0" fontId="3" fillId="0" borderId="41" applyNumberFormat="0" applyFill="0" applyAlignment="0" applyProtection="0"/>
    <xf numFmtId="0" fontId="3" fillId="0" borderId="41" applyNumberFormat="0" applyFill="0" applyAlignment="0" applyProtection="0"/>
    <xf numFmtId="0" fontId="51" fillId="28" borderId="40" applyNumberFormat="0" applyAlignment="0" applyProtection="0"/>
    <xf numFmtId="0" fontId="3" fillId="28" borderId="40" applyNumberFormat="0" applyAlignment="0" applyProtection="0"/>
    <xf numFmtId="0" fontId="3" fillId="28" borderId="40" applyNumberFormat="0" applyAlignment="0" applyProtection="0"/>
    <xf numFmtId="0" fontId="3" fillId="28" borderId="40" applyNumberFormat="0" applyAlignment="0" applyProtection="0"/>
    <xf numFmtId="0" fontId="51" fillId="28" borderId="40" applyNumberFormat="0" applyAlignment="0" applyProtection="0"/>
    <xf numFmtId="0" fontId="51" fillId="28" borderId="40"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48" fillId="10" borderId="38" applyNumberFormat="0" applyAlignment="0" applyProtection="0"/>
    <xf numFmtId="0" fontId="48" fillId="10" borderId="38" applyNumberFormat="0" applyAlignment="0" applyProtection="0"/>
    <xf numFmtId="0" fontId="3" fillId="15" borderId="39" applyNumberFormat="0" applyFon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28" borderId="40"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48" fillId="10" borderId="38" applyNumberFormat="0" applyAlignment="0" applyProtection="0"/>
    <xf numFmtId="0" fontId="48" fillId="10" borderId="38"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48" fillId="10" borderId="38" applyNumberFormat="0" applyAlignment="0" applyProtection="0"/>
    <xf numFmtId="0" fontId="48" fillId="10" borderId="38" applyNumberFormat="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53" fillId="0" borderId="41" applyNumberFormat="0" applyFill="0" applyAlignment="0" applyProtection="0"/>
    <xf numFmtId="0" fontId="3" fillId="0" borderId="41" applyNumberFormat="0" applyFill="0" applyAlignment="0" applyProtection="0"/>
    <xf numFmtId="0" fontId="48" fillId="10" borderId="38" applyNumberFormat="0" applyAlignment="0" applyProtection="0"/>
    <xf numFmtId="0" fontId="48" fillId="10" borderId="38" applyNumberFormat="0" applyAlignment="0" applyProtection="0"/>
    <xf numFmtId="0" fontId="3" fillId="0" borderId="41"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28" borderId="59" applyNumberFormat="0" applyAlignment="0" applyProtection="0"/>
    <xf numFmtId="0" fontId="15" fillId="15" borderId="39" applyNumberFormat="0" applyFont="0" applyAlignment="0" applyProtection="0"/>
    <xf numFmtId="0" fontId="48" fillId="10" borderId="57" applyNumberFormat="0" applyAlignment="0" applyProtection="0"/>
    <xf numFmtId="0" fontId="3" fillId="0" borderId="60" applyNumberFormat="0" applyFill="0" applyAlignment="0" applyProtection="0"/>
    <xf numFmtId="0" fontId="3"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10" borderId="57" applyNumberFormat="0" applyAlignment="0" applyProtection="0"/>
    <xf numFmtId="0" fontId="3" fillId="28" borderId="59" applyNumberFormat="0" applyAlignment="0" applyProtection="0"/>
    <xf numFmtId="0" fontId="3" fillId="0" borderId="60" applyNumberFormat="0" applyFill="0" applyAlignment="0" applyProtection="0"/>
    <xf numFmtId="0" fontId="3" fillId="28" borderId="67" applyNumberFormat="0" applyAlignment="0" applyProtection="0"/>
    <xf numFmtId="0" fontId="48" fillId="10" borderId="62" applyNumberFormat="0" applyAlignment="0" applyProtection="0"/>
    <xf numFmtId="0" fontId="3" fillId="0" borderId="65" applyNumberFormat="0" applyFill="0" applyAlignment="0" applyProtection="0"/>
    <xf numFmtId="0" fontId="48" fillId="10" borderId="62" applyNumberFormat="0" applyAlignment="0" applyProtection="0"/>
    <xf numFmtId="0" fontId="3" fillId="15" borderId="63" applyNumberFormat="0" applyFont="0" applyAlignment="0" applyProtection="0"/>
    <xf numFmtId="10" fontId="3" fillId="31" borderId="71" applyNumberFormat="0" applyBorder="0" applyAlignment="0" applyProtection="0"/>
    <xf numFmtId="0" fontId="3" fillId="28" borderId="64" applyNumberFormat="0" applyAlignment="0" applyProtection="0"/>
    <xf numFmtId="0" fontId="3" fillId="28" borderId="62" applyNumberFormat="0" applyAlignment="0" applyProtection="0"/>
    <xf numFmtId="0" fontId="48" fillId="10" borderId="62" applyNumberFormat="0" applyAlignment="0" applyProtection="0"/>
    <xf numFmtId="0" fontId="3" fillId="28" borderId="64" applyNumberFormat="0" applyAlignment="0" applyProtection="0"/>
    <xf numFmtId="0" fontId="41" fillId="28" borderId="57" applyNumberFormat="0" applyAlignment="0" applyProtection="0"/>
    <xf numFmtId="0" fontId="3" fillId="28" borderId="57" applyNumberFormat="0" applyAlignment="0" applyProtection="0"/>
    <xf numFmtId="0" fontId="3" fillId="28" borderId="57" applyNumberFormat="0" applyAlignment="0" applyProtection="0"/>
    <xf numFmtId="0" fontId="3"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3" fillId="28" borderId="62" applyNumberFormat="0" applyAlignment="0" applyProtection="0"/>
    <xf numFmtId="0" fontId="41" fillId="28" borderId="62" applyNumberFormat="0" applyAlignment="0" applyProtection="0"/>
    <xf numFmtId="0" fontId="3" fillId="28"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3" fillId="15" borderId="68" applyNumberFormat="0" applyFont="0" applyAlignment="0" applyProtection="0"/>
    <xf numFmtId="0" fontId="3" fillId="0" borderId="70" applyNumberFormat="0" applyFill="0" applyAlignment="0" applyProtection="0"/>
    <xf numFmtId="0" fontId="48" fillId="10" borderId="67" applyNumberFormat="0" applyAlignment="0" applyProtection="0"/>
    <xf numFmtId="0" fontId="41" fillId="28" borderId="62" applyNumberFormat="0" applyAlignment="0" applyProtection="0"/>
    <xf numFmtId="0" fontId="41" fillId="28" borderId="62" applyNumberFormat="0" applyAlignment="0" applyProtection="0"/>
    <xf numFmtId="0" fontId="3" fillId="15" borderId="63" applyNumberFormat="0" applyFont="0" applyAlignment="0" applyProtection="0"/>
    <xf numFmtId="0" fontId="51" fillId="28" borderId="64" applyNumberFormat="0" applyAlignment="0" applyProtection="0"/>
    <xf numFmtId="0" fontId="3" fillId="28" borderId="62" applyNumberFormat="0" applyAlignment="0" applyProtection="0"/>
    <xf numFmtId="0" fontId="3" fillId="28"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43" fontId="1" fillId="0" borderId="0" applyFont="0" applyFill="0" applyBorder="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1" fillId="28" borderId="64" applyNumberFormat="0" applyAlignment="0" applyProtection="0"/>
    <xf numFmtId="0" fontId="51"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51" fillId="28" borderId="59" applyNumberFormat="0" applyAlignment="0" applyProtection="0"/>
    <xf numFmtId="0" fontId="3" fillId="28" borderId="59" applyNumberFormat="0" applyAlignment="0" applyProtection="0"/>
    <xf numFmtId="0" fontId="3" fillId="28" borderId="59" applyNumberFormat="0" applyAlignment="0" applyProtection="0"/>
    <xf numFmtId="0" fontId="3" fillId="28" borderId="59" applyNumberFormat="0" applyAlignment="0" applyProtection="0"/>
    <xf numFmtId="0" fontId="51" fillId="28" borderId="59" applyNumberFormat="0" applyAlignment="0" applyProtection="0"/>
    <xf numFmtId="0" fontId="51" fillId="28" borderId="59" applyNumberFormat="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5" borderId="63" applyNumberFormat="0" applyFont="0" applyAlignment="0" applyProtection="0"/>
    <xf numFmtId="0" fontId="41" fillId="28" borderId="62" applyNumberFormat="0" applyAlignment="0" applyProtection="0"/>
    <xf numFmtId="0" fontId="48" fillId="10" borderId="62" applyNumberFormat="0" applyAlignment="0" applyProtection="0"/>
    <xf numFmtId="0" fontId="51" fillId="28" borderId="64" applyNumberFormat="0" applyAlignment="0" applyProtection="0"/>
    <xf numFmtId="0" fontId="3" fillId="10"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28" borderId="57" applyNumberFormat="0" applyAlignment="0" applyProtection="0"/>
    <xf numFmtId="0" fontId="41" fillId="28" borderId="57" applyNumberFormat="0" applyAlignment="0" applyProtection="0"/>
    <xf numFmtId="0" fontId="3" fillId="28" borderId="57" applyNumberFormat="0" applyAlignment="0" applyProtection="0"/>
    <xf numFmtId="0" fontId="51" fillId="28" borderId="59" applyNumberFormat="0" applyAlignment="0" applyProtection="0"/>
    <xf numFmtId="0" fontId="3"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3" fillId="28" borderId="59" applyNumberFormat="0" applyAlignment="0" applyProtection="0"/>
    <xf numFmtId="0" fontId="51" fillId="28" borderId="59" applyNumberFormat="0" applyAlignment="0" applyProtection="0"/>
    <xf numFmtId="0" fontId="3" fillId="15" borderId="58" applyNumberFormat="0" applyFont="0" applyAlignment="0" applyProtection="0"/>
    <xf numFmtId="0" fontId="3" fillId="28" borderId="59" applyNumberFormat="0" applyAlignment="0" applyProtection="0"/>
    <xf numFmtId="0" fontId="51" fillId="28" borderId="59"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41" fillId="28" borderId="57" applyNumberFormat="0" applyAlignment="0" applyProtection="0"/>
    <xf numFmtId="0" fontId="3" fillId="28" borderId="57" applyNumberFormat="0" applyAlignment="0" applyProtection="0"/>
    <xf numFmtId="0" fontId="3" fillId="28" borderId="57" applyNumberFormat="0" applyAlignment="0" applyProtection="0"/>
    <xf numFmtId="0" fontId="3"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51" fillId="28" borderId="64" applyNumberFormat="0" applyAlignment="0" applyProtection="0"/>
    <xf numFmtId="0" fontId="3" fillId="15" borderId="63" applyNumberFormat="0" applyFont="0" applyAlignment="0" applyProtection="0"/>
    <xf numFmtId="0" fontId="3" fillId="28" borderId="62" applyNumberFormat="0" applyAlignment="0" applyProtection="0"/>
    <xf numFmtId="0" fontId="41" fillId="28" borderId="62" applyNumberFormat="0" applyAlignment="0" applyProtection="0"/>
    <xf numFmtId="0" fontId="3" fillId="28" borderId="62" applyNumberFormat="0" applyAlignment="0" applyProtection="0"/>
    <xf numFmtId="0" fontId="3" fillId="10" borderId="62" applyNumberFormat="0" applyAlignment="0" applyProtection="0"/>
    <xf numFmtId="10" fontId="3" fillId="31" borderId="66" applyNumberFormat="0" applyBorder="0" applyAlignment="0" applyProtection="0"/>
    <xf numFmtId="0" fontId="3" fillId="10" borderId="62" applyNumberFormat="0" applyAlignment="0" applyProtection="0"/>
    <xf numFmtId="10" fontId="3" fillId="31" borderId="66" applyNumberFormat="0" applyBorder="0" applyAlignment="0" applyProtection="0"/>
    <xf numFmtId="0" fontId="53" fillId="0" borderId="65" applyNumberFormat="0" applyFill="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10" fontId="3" fillId="31" borderId="66" applyNumberFormat="0" applyBorder="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51" fillId="28" borderId="69" applyNumberFormat="0" applyAlignment="0" applyProtection="0"/>
    <xf numFmtId="0" fontId="41" fillId="28" borderId="62" applyNumberFormat="0" applyAlignment="0" applyProtection="0"/>
    <xf numFmtId="0" fontId="3" fillId="28" borderId="62"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41" fillId="28" borderId="62" applyNumberFormat="0" applyAlignment="0" applyProtection="0"/>
    <xf numFmtId="0" fontId="41" fillId="28"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48" fillId="10" borderId="67" applyNumberFormat="0" applyAlignment="0" applyProtection="0"/>
    <xf numFmtId="0" fontId="3" fillId="10" borderId="62" applyNumberFormat="0" applyAlignment="0" applyProtection="0"/>
    <xf numFmtId="0" fontId="21" fillId="0" borderId="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1" fillId="28" borderId="64" applyNumberFormat="0" applyAlignment="0" applyProtection="0"/>
    <xf numFmtId="0" fontId="3"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48" fillId="10" borderId="57" applyNumberFormat="0" applyAlignment="0" applyProtection="0"/>
    <xf numFmtId="10" fontId="3" fillId="31" borderId="61" applyNumberFormat="0" applyBorder="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10" fontId="3" fillId="31" borderId="61" applyNumberFormat="0" applyBorder="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3" fillId="10" borderId="57" applyNumberFormat="0" applyAlignment="0" applyProtection="0"/>
    <xf numFmtId="0" fontId="3" fillId="10" borderId="57" applyNumberFormat="0" applyAlignment="0" applyProtection="0"/>
    <xf numFmtId="0" fontId="3" fillId="10" borderId="57" applyNumberFormat="0" applyAlignment="0" applyProtection="0"/>
    <xf numFmtId="0" fontId="48" fillId="10" borderId="57" applyNumberFormat="0" applyAlignment="0" applyProtection="0"/>
    <xf numFmtId="0" fontId="48" fillId="10" borderId="57" applyNumberFormat="0" applyAlignment="0" applyProtection="0"/>
    <xf numFmtId="0" fontId="48" fillId="10" borderId="57" applyNumberFormat="0" applyAlignment="0" applyProtection="0"/>
    <xf numFmtId="10" fontId="3" fillId="31" borderId="61" applyNumberFormat="0" applyBorder="0" applyAlignment="0" applyProtection="0"/>
    <xf numFmtId="0" fontId="48" fillId="10" borderId="57" applyNumberFormat="0" applyAlignment="0" applyProtection="0"/>
    <xf numFmtId="0" fontId="48" fillId="10" borderId="57" applyNumberFormat="0" applyAlignment="0" applyProtection="0"/>
    <xf numFmtId="0" fontId="41" fillId="28" borderId="57" applyNumberFormat="0" applyAlignment="0" applyProtection="0"/>
    <xf numFmtId="0" fontId="3" fillId="28" borderId="57" applyNumberFormat="0" applyAlignment="0" applyProtection="0"/>
    <xf numFmtId="0" fontId="3" fillId="28" borderId="57" applyNumberFormat="0" applyAlignment="0" applyProtection="0"/>
    <xf numFmtId="0" fontId="3"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3" fillId="28" borderId="57" applyNumberFormat="0" applyAlignment="0" applyProtection="0"/>
    <xf numFmtId="0" fontId="3" fillId="28" borderId="57" applyNumberFormat="0" applyAlignment="0" applyProtection="0"/>
    <xf numFmtId="0" fontId="3"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41" fillId="28" borderId="57" applyNumberFormat="0" applyAlignment="0" applyProtection="0"/>
    <xf numFmtId="0" fontId="3" fillId="28" borderId="57" applyNumberFormat="0" applyAlignment="0" applyProtection="0"/>
    <xf numFmtId="0" fontId="41" fillId="28" borderId="57" applyNumberFormat="0" applyAlignment="0" applyProtection="0"/>
    <xf numFmtId="0" fontId="3" fillId="28" borderId="57" applyNumberFormat="0" applyAlignment="0" applyProtection="0"/>
    <xf numFmtId="0" fontId="3" fillId="28" borderId="57"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51" fillId="28" borderId="59" applyNumberFormat="0" applyAlignment="0" applyProtection="0"/>
    <xf numFmtId="0" fontId="3" fillId="28" borderId="59" applyNumberFormat="0" applyAlignment="0" applyProtection="0"/>
    <xf numFmtId="0" fontId="3" fillId="28" borderId="59" applyNumberFormat="0" applyAlignment="0" applyProtection="0"/>
    <xf numFmtId="0" fontId="3" fillId="28" borderId="59" applyNumberFormat="0" applyAlignment="0" applyProtection="0"/>
    <xf numFmtId="0" fontId="51" fillId="28" borderId="59"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51" fillId="28" borderId="59" applyNumberFormat="0" applyAlignment="0" applyProtection="0"/>
    <xf numFmtId="0" fontId="51" fillId="28" borderId="59" applyNumberFormat="0" applyAlignment="0" applyProtection="0"/>
    <xf numFmtId="0" fontId="3" fillId="28" borderId="59" applyNumberFormat="0" applyAlignment="0" applyProtection="0"/>
    <xf numFmtId="0" fontId="3" fillId="28" borderId="59" applyNumberFormat="0" applyAlignment="0" applyProtection="0"/>
    <xf numFmtId="0" fontId="3" fillId="28" borderId="59" applyNumberFormat="0" applyAlignment="0" applyProtection="0"/>
    <xf numFmtId="0" fontId="51" fillId="28" borderId="59" applyNumberFormat="0" applyAlignment="0" applyProtection="0"/>
    <xf numFmtId="0" fontId="51" fillId="28" borderId="59" applyNumberFormat="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3" fillId="0" borderId="60" applyNumberFormat="0" applyFill="0" applyAlignment="0" applyProtection="0"/>
    <xf numFmtId="0" fontId="41" fillId="28"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10" fontId="3" fillId="31" borderId="61" applyNumberFormat="0" applyBorder="0" applyAlignment="0" applyProtection="0"/>
    <xf numFmtId="0" fontId="48" fillId="10" borderId="57" applyNumberFormat="0" applyAlignment="0" applyProtection="0"/>
    <xf numFmtId="0" fontId="48" fillId="10"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0" borderId="60" applyNumberFormat="0" applyFill="0" applyAlignment="0" applyProtection="0"/>
    <xf numFmtId="0" fontId="3" fillId="15" borderId="58" applyNumberFormat="0" applyFont="0" applyAlignment="0" applyProtection="0"/>
    <xf numFmtId="0" fontId="3" fillId="15" borderId="58"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15" borderId="58" applyNumberFormat="0" applyFont="0" applyAlignment="0" applyProtection="0"/>
    <xf numFmtId="0" fontId="3" fillId="28" borderId="59" applyNumberFormat="0" applyAlignment="0" applyProtection="0"/>
    <xf numFmtId="0" fontId="3" fillId="28" borderId="59" applyNumberFormat="0" applyAlignment="0" applyProtection="0"/>
    <xf numFmtId="0" fontId="51" fillId="28" borderId="59" applyNumberFormat="0" applyAlignment="0" applyProtection="0"/>
    <xf numFmtId="0" fontId="51" fillId="28" borderId="59" applyNumberFormat="0" applyAlignment="0" applyProtection="0"/>
    <xf numFmtId="0" fontId="3" fillId="0" borderId="60" applyNumberFormat="0" applyFill="0" applyAlignment="0" applyProtection="0"/>
    <xf numFmtId="0" fontId="3" fillId="28" borderId="59" applyNumberForma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15" borderId="58"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51" fillId="28" borderId="59" applyNumberFormat="0" applyAlignment="0" applyProtection="0"/>
    <xf numFmtId="0" fontId="3" fillId="28" borderId="59" applyNumberFormat="0" applyAlignment="0" applyProtection="0"/>
    <xf numFmtId="0" fontId="3" fillId="28" borderId="59" applyNumberFormat="0" applyAlignment="0" applyProtection="0"/>
    <xf numFmtId="0" fontId="3" fillId="28" borderId="59" applyNumberFormat="0" applyAlignment="0" applyProtection="0"/>
    <xf numFmtId="0" fontId="51" fillId="28" borderId="59" applyNumberFormat="0" applyAlignment="0" applyProtection="0"/>
    <xf numFmtId="0" fontId="51"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3" fillId="15" borderId="58" applyNumberFormat="0" applyFon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28" borderId="59"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53" fillId="0" borderId="60" applyNumberFormat="0" applyFill="0" applyAlignment="0" applyProtection="0"/>
    <xf numFmtId="0" fontId="3" fillId="0" borderId="60" applyNumberFormat="0" applyFill="0" applyAlignment="0" applyProtection="0"/>
    <xf numFmtId="0" fontId="48" fillId="10" borderId="57" applyNumberFormat="0" applyAlignment="0" applyProtection="0"/>
    <xf numFmtId="0" fontId="48" fillId="10" borderId="57" applyNumberFormat="0" applyAlignment="0" applyProtection="0"/>
    <xf numFmtId="0" fontId="3" fillId="0" borderId="60" applyNumberFormat="0" applyFill="0" applyAlignment="0" applyProtection="0"/>
    <xf numFmtId="0" fontId="3" fillId="15" borderId="63" applyNumberFormat="0" applyFont="0" applyAlignment="0" applyProtection="0"/>
    <xf numFmtId="0" fontId="3" fillId="28" borderId="64" applyNumberFormat="0" applyAlignment="0" applyProtection="0"/>
    <xf numFmtId="0" fontId="3" fillId="10" borderId="62" applyNumberFormat="0" applyAlignment="0" applyProtection="0"/>
    <xf numFmtId="0" fontId="15" fillId="15" borderId="58" applyNumberFormat="0" applyFont="0" applyAlignment="0" applyProtection="0"/>
    <xf numFmtId="0" fontId="53" fillId="0" borderId="65" applyNumberFormat="0" applyFill="0" applyAlignment="0" applyProtection="0"/>
    <xf numFmtId="0" fontId="3" fillId="28" borderId="62" applyNumberFormat="0" applyAlignment="0" applyProtection="0"/>
    <xf numFmtId="0" fontId="48" fillId="10" borderId="62" applyNumberFormat="0" applyAlignment="0" applyProtection="0"/>
    <xf numFmtId="0" fontId="3" fillId="15" borderId="63" applyNumberFormat="0" applyFont="0" applyAlignment="0" applyProtection="0"/>
    <xf numFmtId="0" fontId="48" fillId="10" borderId="62" applyNumberFormat="0" applyAlignment="0" applyProtection="0"/>
    <xf numFmtId="0" fontId="3" fillId="0" borderId="65" applyNumberFormat="0" applyFill="0" applyAlignment="0" applyProtection="0"/>
    <xf numFmtId="0" fontId="48" fillId="10" borderId="62" applyNumberFormat="0" applyAlignment="0" applyProtection="0"/>
    <xf numFmtId="0" fontId="51" fillId="28" borderId="64"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28" borderId="64"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10" borderId="67" applyNumberFormat="0" applyAlignment="0" applyProtection="0"/>
    <xf numFmtId="0" fontId="48" fillId="10" borderId="67" applyNumberForma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15" fillId="15" borderId="63" applyNumberFormat="0" applyFont="0" applyAlignment="0" applyProtection="0"/>
    <xf numFmtId="0" fontId="3" fillId="0" borderId="70" applyNumberFormat="0" applyFill="0" applyAlignment="0" applyProtection="0"/>
    <xf numFmtId="0" fontId="48" fillId="10" borderId="67" applyNumberFormat="0" applyAlignment="0" applyProtection="0"/>
    <xf numFmtId="0" fontId="3" fillId="0" borderId="70" applyNumberFormat="0" applyFill="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1" fillId="28" borderId="62" applyNumberFormat="0" applyAlignment="0" applyProtection="0"/>
    <xf numFmtId="0" fontId="3" fillId="28" borderId="62" applyNumberFormat="0" applyAlignment="0" applyProtection="0"/>
    <xf numFmtId="0" fontId="3" fillId="28" borderId="62" applyNumberFormat="0" applyAlignment="0" applyProtection="0"/>
    <xf numFmtId="0" fontId="3"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48" fillId="10" borderId="67" applyNumberFormat="0" applyAlignment="0" applyProtection="0"/>
    <xf numFmtId="0" fontId="3" fillId="0" borderId="70" applyNumberFormat="0" applyFill="0" applyAlignment="0" applyProtection="0"/>
    <xf numFmtId="0" fontId="41" fillId="28" borderId="67" applyNumberFormat="0" applyAlignment="0" applyProtection="0"/>
    <xf numFmtId="0" fontId="3" fillId="28" borderId="67"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41" fillId="28" borderId="67" applyNumberFormat="0" applyAlignment="0" applyProtection="0"/>
    <xf numFmtId="0" fontId="41" fillId="28"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10" borderId="67" applyNumberFormat="0" applyAlignment="0" applyProtection="0"/>
    <xf numFmtId="0" fontId="48" fillId="10" borderId="67" applyNumberFormat="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1" fillId="28" borderId="69" applyNumberFormat="0" applyAlignment="0" applyProtection="0"/>
    <xf numFmtId="0" fontId="3" fillId="28" borderId="69"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48" fillId="10" borderId="62" applyNumberFormat="0" applyAlignment="0" applyProtection="0"/>
    <xf numFmtId="10" fontId="3" fillId="31" borderId="61" applyNumberFormat="0" applyBorder="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51" fillId="28" borderId="64" applyNumberFormat="0" applyAlignment="0" applyProtection="0"/>
    <xf numFmtId="0" fontId="3" fillId="28" borderId="64" applyNumberFormat="0" applyAlignment="0" applyProtection="0"/>
    <xf numFmtId="0" fontId="3" fillId="28" borderId="64" applyNumberFormat="0" applyAlignment="0" applyProtection="0"/>
    <xf numFmtId="0" fontId="3" fillId="28" borderId="64" applyNumberFormat="0" applyAlignment="0" applyProtection="0"/>
    <xf numFmtId="0" fontId="51" fillId="28" borderId="64" applyNumberFormat="0" applyAlignment="0" applyProtection="0"/>
    <xf numFmtId="0" fontId="51" fillId="28" borderId="64" applyNumberFormat="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48" fillId="10" borderId="67" applyNumberFormat="0" applyAlignment="0" applyProtection="0"/>
    <xf numFmtId="0" fontId="3" fillId="10" borderId="67" applyNumberFormat="0" applyAlignment="0" applyProtection="0"/>
    <xf numFmtId="0" fontId="3"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28" borderId="62" applyNumberFormat="0" applyAlignment="0" applyProtection="0"/>
    <xf numFmtId="0" fontId="41" fillId="28" borderId="62" applyNumberFormat="0" applyAlignment="0" applyProtection="0"/>
    <xf numFmtId="0" fontId="3" fillId="28" borderId="62" applyNumberFormat="0" applyAlignment="0" applyProtection="0"/>
    <xf numFmtId="0" fontId="51" fillId="28" borderId="64" applyNumberFormat="0" applyAlignment="0" applyProtection="0"/>
    <xf numFmtId="0" fontId="3"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3" fillId="28" borderId="64" applyNumberFormat="0" applyAlignment="0" applyProtection="0"/>
    <xf numFmtId="0" fontId="51" fillId="28" borderId="64" applyNumberFormat="0" applyAlignment="0" applyProtection="0"/>
    <xf numFmtId="0" fontId="3" fillId="15" borderId="63" applyNumberFormat="0" applyFont="0" applyAlignment="0" applyProtection="0"/>
    <xf numFmtId="0" fontId="3" fillId="28" borderId="64" applyNumberFormat="0" applyAlignment="0" applyProtection="0"/>
    <xf numFmtId="0" fontId="51"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41" fillId="28" borderId="62" applyNumberFormat="0" applyAlignment="0" applyProtection="0"/>
    <xf numFmtId="0" fontId="3" fillId="28" borderId="62" applyNumberFormat="0" applyAlignment="0" applyProtection="0"/>
    <xf numFmtId="0" fontId="3" fillId="28" borderId="62" applyNumberFormat="0" applyAlignment="0" applyProtection="0"/>
    <xf numFmtId="0" fontId="3"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48" fillId="10" borderId="67" applyNumberFormat="0" applyAlignment="0" applyProtection="0"/>
    <xf numFmtId="0" fontId="3" fillId="0" borderId="70" applyNumberFormat="0" applyFill="0" applyAlignment="0" applyProtection="0"/>
    <xf numFmtId="0" fontId="3" fillId="28" borderId="67" applyNumberFormat="0" applyAlignment="0" applyProtection="0"/>
    <xf numFmtId="0" fontId="3" fillId="15" borderId="68" applyNumberFormat="0" applyFont="0" applyAlignment="0" applyProtection="0"/>
    <xf numFmtId="0" fontId="3" fillId="28" borderId="69" applyNumberFormat="0" applyAlignment="0" applyProtection="0"/>
    <xf numFmtId="0" fontId="41" fillId="28" borderId="67" applyNumberFormat="0" applyAlignment="0" applyProtection="0"/>
    <xf numFmtId="0" fontId="3" fillId="28" borderId="67" applyNumberFormat="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3" fillId="28" borderId="69" applyNumberFormat="0" applyAlignment="0" applyProtection="0"/>
    <xf numFmtId="0" fontId="3" fillId="15" borderId="68" applyNumberFormat="0" applyFont="0" applyAlignment="0" applyProtection="0"/>
    <xf numFmtId="0" fontId="48" fillId="10" borderId="62" applyNumberFormat="0" applyAlignment="0" applyProtection="0"/>
    <xf numFmtId="10" fontId="3" fillId="31" borderId="66" applyNumberFormat="0" applyBorder="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10" fontId="3" fillId="31" borderId="66" applyNumberFormat="0" applyBorder="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3" fillId="10" borderId="62" applyNumberFormat="0" applyAlignment="0" applyProtection="0"/>
    <xf numFmtId="0" fontId="3" fillId="10" borderId="62" applyNumberFormat="0" applyAlignment="0" applyProtection="0"/>
    <xf numFmtId="0" fontId="3" fillId="10" borderId="62" applyNumberFormat="0" applyAlignment="0" applyProtection="0"/>
    <xf numFmtId="0" fontId="48" fillId="10" borderId="62" applyNumberFormat="0" applyAlignment="0" applyProtection="0"/>
    <xf numFmtId="0" fontId="48" fillId="10" borderId="62" applyNumberFormat="0" applyAlignment="0" applyProtection="0"/>
    <xf numFmtId="0" fontId="48" fillId="10" borderId="62" applyNumberFormat="0" applyAlignment="0" applyProtection="0"/>
    <xf numFmtId="10" fontId="3" fillId="31" borderId="66" applyNumberFormat="0" applyBorder="0" applyAlignment="0" applyProtection="0"/>
    <xf numFmtId="0" fontId="48" fillId="10" borderId="62" applyNumberFormat="0" applyAlignment="0" applyProtection="0"/>
    <xf numFmtId="0" fontId="48" fillId="10" borderId="62" applyNumberFormat="0" applyAlignment="0" applyProtection="0"/>
    <xf numFmtId="0" fontId="41" fillId="28" borderId="62" applyNumberFormat="0" applyAlignment="0" applyProtection="0"/>
    <xf numFmtId="0" fontId="3" fillId="28" borderId="62" applyNumberFormat="0" applyAlignment="0" applyProtection="0"/>
    <xf numFmtId="0" fontId="3" fillId="28" borderId="62" applyNumberFormat="0" applyAlignment="0" applyProtection="0"/>
    <xf numFmtId="0" fontId="3"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3" fillId="28" borderId="62" applyNumberFormat="0" applyAlignment="0" applyProtection="0"/>
    <xf numFmtId="0" fontId="3" fillId="28" borderId="62" applyNumberFormat="0" applyAlignment="0" applyProtection="0"/>
    <xf numFmtId="0" fontId="3"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41" fillId="28" borderId="62" applyNumberFormat="0" applyAlignment="0" applyProtection="0"/>
    <xf numFmtId="0" fontId="3" fillId="28" borderId="62" applyNumberFormat="0" applyAlignment="0" applyProtection="0"/>
    <xf numFmtId="0" fontId="41" fillId="28" borderId="62" applyNumberFormat="0" applyAlignment="0" applyProtection="0"/>
    <xf numFmtId="0" fontId="3" fillId="28" borderId="62" applyNumberFormat="0" applyAlignment="0" applyProtection="0"/>
    <xf numFmtId="0" fontId="3" fillId="28" borderId="62"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51" fillId="28" borderId="64" applyNumberFormat="0" applyAlignment="0" applyProtection="0"/>
    <xf numFmtId="0" fontId="3" fillId="28" borderId="64" applyNumberFormat="0" applyAlignment="0" applyProtection="0"/>
    <xf numFmtId="0" fontId="3" fillId="28" borderId="64" applyNumberFormat="0" applyAlignment="0" applyProtection="0"/>
    <xf numFmtId="0" fontId="3" fillId="28" borderId="64" applyNumberFormat="0" applyAlignment="0" applyProtection="0"/>
    <xf numFmtId="0" fontId="51"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51" fillId="28" borderId="64" applyNumberFormat="0" applyAlignment="0" applyProtection="0"/>
    <xf numFmtId="0" fontId="51" fillId="28" borderId="64" applyNumberFormat="0" applyAlignment="0" applyProtection="0"/>
    <xf numFmtId="0" fontId="3" fillId="28" borderId="64" applyNumberFormat="0" applyAlignment="0" applyProtection="0"/>
    <xf numFmtId="0" fontId="3" fillId="28" borderId="64" applyNumberFormat="0" applyAlignment="0" applyProtection="0"/>
    <xf numFmtId="0" fontId="3" fillId="28" borderId="64" applyNumberFormat="0" applyAlignment="0" applyProtection="0"/>
    <xf numFmtId="0" fontId="51" fillId="28" borderId="64" applyNumberFormat="0" applyAlignment="0" applyProtection="0"/>
    <xf numFmtId="0" fontId="51" fillId="28" borderId="64" applyNumberFormat="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3" fillId="0" borderId="65" applyNumberFormat="0" applyFill="0" applyAlignment="0" applyProtection="0"/>
    <xf numFmtId="0" fontId="41" fillId="28"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10" fontId="3" fillId="31" borderId="66" applyNumberFormat="0" applyBorder="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0" borderId="65" applyNumberFormat="0" applyFill="0" applyAlignment="0" applyProtection="0"/>
    <xf numFmtId="0" fontId="3" fillId="15" borderId="63" applyNumberFormat="0" applyFont="0" applyAlignment="0" applyProtection="0"/>
    <xf numFmtId="0" fontId="3" fillId="15" borderId="63"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51" fillId="28" borderId="64" applyNumberFormat="0" applyAlignment="0" applyProtection="0"/>
    <xf numFmtId="0" fontId="3" fillId="15" borderId="63" applyNumberFormat="0" applyFont="0" applyAlignment="0" applyProtection="0"/>
    <xf numFmtId="0" fontId="3" fillId="28" borderId="64" applyNumberFormat="0" applyAlignment="0" applyProtection="0"/>
    <xf numFmtId="0" fontId="3" fillId="28" borderId="64" applyNumberFormat="0" applyAlignment="0" applyProtection="0"/>
    <xf numFmtId="0" fontId="51" fillId="28" borderId="64" applyNumberFormat="0" applyAlignment="0" applyProtection="0"/>
    <xf numFmtId="0" fontId="51" fillId="28" borderId="64" applyNumberFormat="0" applyAlignment="0" applyProtection="0"/>
    <xf numFmtId="0" fontId="3" fillId="0" borderId="65" applyNumberFormat="0" applyFill="0" applyAlignment="0" applyProtection="0"/>
    <xf numFmtId="0" fontId="3" fillId="28" borderId="64" applyNumberForma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15" borderId="63"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51" fillId="28" borderId="64" applyNumberFormat="0" applyAlignment="0" applyProtection="0"/>
    <xf numFmtId="0" fontId="3" fillId="28" borderId="64" applyNumberFormat="0" applyAlignment="0" applyProtection="0"/>
    <xf numFmtId="0" fontId="3" fillId="28" borderId="64" applyNumberFormat="0" applyAlignment="0" applyProtection="0"/>
    <xf numFmtId="0" fontId="3" fillId="28" borderId="64" applyNumberFormat="0" applyAlignment="0" applyProtection="0"/>
    <xf numFmtId="0" fontId="51" fillId="28" borderId="64" applyNumberFormat="0" applyAlignment="0" applyProtection="0"/>
    <xf numFmtId="0" fontId="51" fillId="28" borderId="64"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15" borderId="63" applyNumberFormat="0" applyFon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28" borderId="64"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53" fillId="0" borderId="65" applyNumberFormat="0" applyFill="0" applyAlignment="0" applyProtection="0"/>
    <xf numFmtId="0" fontId="3" fillId="0" borderId="65" applyNumberFormat="0" applyFill="0" applyAlignment="0" applyProtection="0"/>
    <xf numFmtId="0" fontId="48" fillId="10" borderId="62" applyNumberFormat="0" applyAlignment="0" applyProtection="0"/>
    <xf numFmtId="0" fontId="48" fillId="10" borderId="62" applyNumberFormat="0" applyAlignment="0" applyProtection="0"/>
    <xf numFmtId="0" fontId="3" fillId="0" borderId="65" applyNumberFormat="0" applyFill="0" applyAlignment="0" applyProtection="0"/>
    <xf numFmtId="0" fontId="3" fillId="10" borderId="67" applyNumberFormat="0" applyAlignment="0" applyProtection="0"/>
    <xf numFmtId="0" fontId="48" fillId="10" borderId="67" applyNumberFormat="0" applyAlignment="0" applyProtection="0"/>
    <xf numFmtId="0" fontId="15" fillId="15" borderId="63" applyNumberFormat="0" applyFont="0" applyAlignment="0" applyProtection="0"/>
    <xf numFmtId="0" fontId="48" fillId="10" borderId="67" applyNumberFormat="0" applyAlignment="0" applyProtection="0"/>
    <xf numFmtId="0" fontId="3" fillId="0" borderId="70" applyNumberFormat="0" applyFill="0" applyAlignment="0" applyProtection="0"/>
    <xf numFmtId="0" fontId="48" fillId="10" borderId="67" applyNumberFormat="0" applyAlignment="0" applyProtection="0"/>
    <xf numFmtId="0" fontId="3" fillId="0" borderId="70" applyNumberFormat="0" applyFill="0" applyAlignment="0" applyProtection="0"/>
    <xf numFmtId="0" fontId="51" fillId="28" borderId="69" applyNumberFormat="0" applyAlignment="0" applyProtection="0"/>
    <xf numFmtId="0" fontId="3" fillId="15" borderId="68" applyNumberFormat="0" applyFon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51" fillId="28" borderId="69" applyNumberFormat="0" applyAlignment="0" applyProtection="0"/>
    <xf numFmtId="0" fontId="3" fillId="0" borderId="70" applyNumberFormat="0" applyFill="0" applyAlignment="0" applyProtection="0"/>
    <xf numFmtId="0" fontId="3" fillId="28" borderId="69"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51" fillId="28" borderId="69" applyNumberFormat="0" applyAlignment="0" applyProtection="0"/>
    <xf numFmtId="0" fontId="3" fillId="28" borderId="69" applyNumberForma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51" fillId="28" borderId="69"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28" borderId="69"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15" fillId="15" borderId="68" applyNumberFormat="0" applyFont="0" applyAlignment="0" applyProtection="0"/>
    <xf numFmtId="0" fontId="41" fillId="28" borderId="67" applyNumberFormat="0" applyAlignment="0" applyProtection="0"/>
    <xf numFmtId="0" fontId="3" fillId="28" borderId="67" applyNumberFormat="0" applyAlignment="0" applyProtection="0"/>
    <xf numFmtId="0" fontId="3" fillId="28" borderId="67" applyNumberFormat="0" applyAlignment="0" applyProtection="0"/>
    <xf numFmtId="0" fontId="3"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51" fillId="28" borderId="69" applyNumberFormat="0" applyAlignment="0" applyProtection="0"/>
    <xf numFmtId="0" fontId="3" fillId="28" borderId="69" applyNumberForma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51" fillId="28" borderId="69" applyNumberFormat="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28" borderId="67" applyNumberFormat="0" applyAlignment="0" applyProtection="0"/>
    <xf numFmtId="0" fontId="41" fillId="28" borderId="67" applyNumberFormat="0" applyAlignment="0" applyProtection="0"/>
    <xf numFmtId="0" fontId="3" fillId="28" borderId="67" applyNumberFormat="0" applyAlignment="0" applyProtection="0"/>
    <xf numFmtId="0" fontId="51" fillId="28" borderId="69" applyNumberFormat="0" applyAlignment="0" applyProtection="0"/>
    <xf numFmtId="0" fontId="3"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3" fillId="28" borderId="69" applyNumberFormat="0" applyAlignment="0" applyProtection="0"/>
    <xf numFmtId="0" fontId="51" fillId="28" borderId="69" applyNumberFormat="0" applyAlignment="0" applyProtection="0"/>
    <xf numFmtId="0" fontId="3" fillId="15" borderId="68" applyNumberFormat="0" applyFont="0" applyAlignment="0" applyProtection="0"/>
    <xf numFmtId="0" fontId="3" fillId="28" borderId="69" applyNumberFormat="0" applyAlignment="0" applyProtection="0"/>
    <xf numFmtId="0" fontId="51" fillId="28" borderId="69"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41" fillId="28" borderId="67" applyNumberFormat="0" applyAlignment="0" applyProtection="0"/>
    <xf numFmtId="0" fontId="3" fillId="28" borderId="67" applyNumberFormat="0" applyAlignment="0" applyProtection="0"/>
    <xf numFmtId="0" fontId="3" fillId="28" borderId="67" applyNumberFormat="0" applyAlignment="0" applyProtection="0"/>
    <xf numFmtId="0" fontId="3"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48" fillId="10" borderId="67" applyNumberFormat="0" applyAlignment="0" applyProtection="0"/>
    <xf numFmtId="10" fontId="3" fillId="31" borderId="71" applyNumberFormat="0" applyBorder="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10" fontId="3" fillId="31" borderId="71" applyNumberFormat="0" applyBorder="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3" fillId="10" borderId="67" applyNumberFormat="0" applyAlignment="0" applyProtection="0"/>
    <xf numFmtId="0" fontId="3" fillId="10" borderId="67" applyNumberFormat="0" applyAlignment="0" applyProtection="0"/>
    <xf numFmtId="0" fontId="3" fillId="10" borderId="67" applyNumberFormat="0" applyAlignment="0" applyProtection="0"/>
    <xf numFmtId="0" fontId="48" fillId="10" borderId="67" applyNumberFormat="0" applyAlignment="0" applyProtection="0"/>
    <xf numFmtId="0" fontId="48" fillId="10" borderId="67" applyNumberFormat="0" applyAlignment="0" applyProtection="0"/>
    <xf numFmtId="0" fontId="48" fillId="10" borderId="67" applyNumberFormat="0" applyAlignment="0" applyProtection="0"/>
    <xf numFmtId="10" fontId="3" fillId="31" borderId="71" applyNumberFormat="0" applyBorder="0" applyAlignment="0" applyProtection="0"/>
    <xf numFmtId="0" fontId="48" fillId="10" borderId="67" applyNumberFormat="0" applyAlignment="0" applyProtection="0"/>
    <xf numFmtId="0" fontId="48" fillId="10" borderId="67" applyNumberFormat="0" applyAlignment="0" applyProtection="0"/>
    <xf numFmtId="0" fontId="41" fillId="28" borderId="67" applyNumberFormat="0" applyAlignment="0" applyProtection="0"/>
    <xf numFmtId="0" fontId="3" fillId="28" borderId="67" applyNumberFormat="0" applyAlignment="0" applyProtection="0"/>
    <xf numFmtId="0" fontId="3" fillId="28" borderId="67" applyNumberFormat="0" applyAlignment="0" applyProtection="0"/>
    <xf numFmtId="0" fontId="3"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3" fillId="28" borderId="67" applyNumberFormat="0" applyAlignment="0" applyProtection="0"/>
    <xf numFmtId="0" fontId="3" fillId="28" borderId="67" applyNumberFormat="0" applyAlignment="0" applyProtection="0"/>
    <xf numFmtId="0" fontId="3"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41" fillId="28" borderId="67" applyNumberFormat="0" applyAlignment="0" applyProtection="0"/>
    <xf numFmtId="0" fontId="3" fillId="28" borderId="67" applyNumberFormat="0" applyAlignment="0" applyProtection="0"/>
    <xf numFmtId="0" fontId="41" fillId="28" borderId="67" applyNumberFormat="0" applyAlignment="0" applyProtection="0"/>
    <xf numFmtId="0" fontId="3" fillId="28" borderId="67" applyNumberFormat="0" applyAlignment="0" applyProtection="0"/>
    <xf numFmtId="0" fontId="3" fillId="28" borderId="67"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51" fillId="28" borderId="69" applyNumberFormat="0" applyAlignment="0" applyProtection="0"/>
    <xf numFmtId="0" fontId="3" fillId="28" borderId="69" applyNumberForma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51" fillId="28" borderId="69" applyNumberFormat="0" applyAlignment="0" applyProtection="0"/>
    <xf numFmtId="0" fontId="51" fillId="28" borderId="69" applyNumberFormat="0" applyAlignment="0" applyProtection="0"/>
    <xf numFmtId="0" fontId="3" fillId="28" borderId="69" applyNumberForma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51" fillId="28" borderId="69" applyNumberFormat="0" applyAlignment="0" applyProtection="0"/>
    <xf numFmtId="0" fontId="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3" fillId="0" borderId="70" applyNumberFormat="0" applyFill="0" applyAlignment="0" applyProtection="0"/>
    <xf numFmtId="0" fontId="41" fillId="28"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10" fontId="3" fillId="31" borderId="71" applyNumberFormat="0" applyBorder="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0" borderId="70" applyNumberFormat="0" applyFill="0" applyAlignment="0" applyProtection="0"/>
    <xf numFmtId="0" fontId="3" fillId="15" borderId="68" applyNumberFormat="0" applyFon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51" fillId="28" borderId="69" applyNumberFormat="0" applyAlignment="0" applyProtection="0"/>
    <xf numFmtId="0" fontId="3" fillId="15" borderId="68" applyNumberFormat="0" applyFon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51" fillId="28" borderId="69" applyNumberFormat="0" applyAlignment="0" applyProtection="0"/>
    <xf numFmtId="0" fontId="3" fillId="0" borderId="70" applyNumberFormat="0" applyFill="0" applyAlignment="0" applyProtection="0"/>
    <xf numFmtId="0" fontId="3" fillId="28" borderId="69" applyNumberForma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51" fillId="28" borderId="69" applyNumberFormat="0" applyAlignment="0" applyProtection="0"/>
    <xf numFmtId="0" fontId="3" fillId="28" borderId="69" applyNumberFormat="0" applyAlignment="0" applyProtection="0"/>
    <xf numFmtId="0" fontId="3" fillId="28" borderId="69" applyNumberFormat="0" applyAlignment="0" applyProtection="0"/>
    <xf numFmtId="0" fontId="3" fillId="28" borderId="69" applyNumberFormat="0" applyAlignment="0" applyProtection="0"/>
    <xf numFmtId="0" fontId="51" fillId="28" borderId="69" applyNumberFormat="0" applyAlignment="0" applyProtection="0"/>
    <xf numFmtId="0" fontId="51" fillId="28" borderId="69"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15" borderId="68" applyNumberFormat="0" applyFon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28" borderId="69"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53" fillId="0" borderId="70" applyNumberFormat="0" applyFill="0" applyAlignment="0" applyProtection="0"/>
    <xf numFmtId="0" fontId="3" fillId="0" borderId="70" applyNumberFormat="0" applyFill="0" applyAlignment="0" applyProtection="0"/>
    <xf numFmtId="0" fontId="48" fillId="10" borderId="67" applyNumberFormat="0" applyAlignment="0" applyProtection="0"/>
    <xf numFmtId="0" fontId="48" fillId="10" borderId="67" applyNumberFormat="0" applyAlignment="0" applyProtection="0"/>
    <xf numFmtId="0" fontId="3" fillId="0" borderId="70" applyNumberFormat="0" applyFill="0" applyAlignment="0" applyProtection="0"/>
    <xf numFmtId="0" fontId="15" fillId="15" borderId="68" applyNumberFormat="0" applyFont="0" applyAlignment="0" applyProtection="0"/>
    <xf numFmtId="164" fontId="3" fillId="0" borderId="0" applyFont="0" applyFill="0" applyBorder="0" applyAlignment="0" applyProtection="0"/>
    <xf numFmtId="164" fontId="3" fillId="0" borderId="0" applyFont="0" applyFill="0" applyBorder="0" applyAlignment="0" applyProtection="0"/>
  </cellStyleXfs>
  <cellXfs count="203">
    <xf numFmtId="0" fontId="0" fillId="0" borderId="0" xfId="0"/>
    <xf numFmtId="0" fontId="4" fillId="0" borderId="0" xfId="0" applyFont="1"/>
    <xf numFmtId="0" fontId="3" fillId="0" borderId="0" xfId="0" applyFont="1"/>
    <xf numFmtId="0" fontId="12" fillId="0" borderId="0" xfId="0" applyFont="1"/>
    <xf numFmtId="0" fontId="12" fillId="0" borderId="0" xfId="0" applyFont="1" applyAlignment="1">
      <alignment vertical="top"/>
    </xf>
    <xf numFmtId="0" fontId="13" fillId="0" borderId="0" xfId="0" applyFont="1"/>
    <xf numFmtId="167" fontId="13" fillId="0" borderId="0" xfId="0" applyNumberFormat="1" applyFont="1"/>
    <xf numFmtId="0" fontId="13" fillId="0" borderId="2" xfId="0" applyFont="1" applyBorder="1"/>
    <xf numFmtId="0" fontId="0" fillId="0" borderId="0" xfId="0" applyAlignment="1">
      <alignment horizontal="left"/>
    </xf>
    <xf numFmtId="167" fontId="0" fillId="0" borderId="0" xfId="0" applyNumberFormat="1"/>
    <xf numFmtId="167" fontId="0" fillId="0" borderId="0" xfId="1" applyNumberFormat="1" applyFont="1"/>
    <xf numFmtId="0" fontId="0" fillId="0" borderId="0" xfId="0" applyAlignment="1">
      <alignment horizontal="left" indent="3"/>
    </xf>
    <xf numFmtId="0" fontId="0" fillId="0" borderId="0" xfId="0" applyAlignment="1">
      <alignment vertical="center" wrapText="1"/>
    </xf>
    <xf numFmtId="0" fontId="0" fillId="0" borderId="0" xfId="0" applyAlignment="1">
      <alignment wrapText="1"/>
    </xf>
    <xf numFmtId="0" fontId="0" fillId="0" borderId="0" xfId="0" applyAlignment="1">
      <alignment horizontal="left" indent="1"/>
    </xf>
    <xf numFmtId="167" fontId="0" fillId="16" borderId="0" xfId="0" applyNumberFormat="1" applyFill="1"/>
    <xf numFmtId="167" fontId="0" fillId="0" borderId="6" xfId="0" applyNumberFormat="1" applyBorder="1"/>
    <xf numFmtId="0" fontId="26" fillId="0" borderId="6" xfId="0" applyFont="1" applyBorder="1"/>
    <xf numFmtId="167" fontId="26" fillId="0" borderId="6" xfId="0" applyNumberFormat="1" applyFont="1" applyBorder="1"/>
    <xf numFmtId="0" fontId="26" fillId="0" borderId="0" xfId="0" applyFont="1"/>
    <xf numFmtId="0" fontId="0" fillId="0" borderId="6" xfId="0" applyBorder="1" applyAlignment="1">
      <alignment horizontal="left" indent="3"/>
    </xf>
    <xf numFmtId="167" fontId="0" fillId="17" borderId="0" xfId="0" applyNumberFormat="1" applyFill="1"/>
    <xf numFmtId="43" fontId="0" fillId="0" borderId="0" xfId="1" applyFont="1" applyFill="1"/>
    <xf numFmtId="0" fontId="0" fillId="4" borderId="0" xfId="0" applyFill="1" applyAlignment="1">
      <alignment horizontal="left"/>
    </xf>
    <xf numFmtId="167" fontId="0" fillId="4" borderId="0" xfId="0" applyNumberFormat="1" applyFill="1"/>
    <xf numFmtId="167" fontId="0" fillId="0" borderId="0" xfId="1" applyNumberFormat="1" applyFont="1" applyFill="1"/>
    <xf numFmtId="0" fontId="26" fillId="0" borderId="6" xfId="0" applyFont="1" applyBorder="1" applyAlignment="1">
      <alignment horizontal="left" indent="3"/>
    </xf>
    <xf numFmtId="0" fontId="0" fillId="16" borderId="0" xfId="0" applyFill="1"/>
    <xf numFmtId="0" fontId="0" fillId="3" borderId="0" xfId="0" applyFill="1"/>
    <xf numFmtId="0" fontId="0" fillId="17" borderId="0" xfId="0" applyFill="1" applyAlignment="1">
      <alignment horizontal="left" indent="3"/>
    </xf>
    <xf numFmtId="0" fontId="28" fillId="0" borderId="0" xfId="0" applyFont="1"/>
    <xf numFmtId="167" fontId="0" fillId="0" borderId="0" xfId="1" applyNumberFormat="1" applyFont="1" applyFill="1" applyAlignment="1">
      <alignment horizontal="left"/>
    </xf>
    <xf numFmtId="0" fontId="27" fillId="16" borderId="0" xfId="0" applyFont="1" applyFill="1" applyAlignment="1">
      <alignment horizontal="left"/>
    </xf>
    <xf numFmtId="0" fontId="13" fillId="0" borderId="4" xfId="0" applyFont="1" applyBorder="1"/>
    <xf numFmtId="0" fontId="0" fillId="0" borderId="0" xfId="0" pivotButton="1"/>
    <xf numFmtId="168" fontId="13" fillId="0" borderId="0" xfId="1" applyNumberFormat="1" applyFont="1" applyFill="1" applyAlignment="1"/>
    <xf numFmtId="168" fontId="4" fillId="0" borderId="1" xfId="1" applyNumberFormat="1" applyFont="1" applyFill="1" applyBorder="1" applyAlignment="1"/>
    <xf numFmtId="168" fontId="13" fillId="0" borderId="0" xfId="1" applyNumberFormat="1" applyFont="1" applyFill="1" applyBorder="1" applyAlignment="1"/>
    <xf numFmtId="167" fontId="13" fillId="0" borderId="8" xfId="1" applyNumberFormat="1" applyFont="1" applyFill="1" applyBorder="1" applyAlignment="1"/>
    <xf numFmtId="167" fontId="13" fillId="0" borderId="2" xfId="1" applyNumberFormat="1" applyFont="1" applyFill="1" applyBorder="1" applyAlignment="1"/>
    <xf numFmtId="167" fontId="13" fillId="0" borderId="0" xfId="1" applyNumberFormat="1" applyFont="1" applyFill="1" applyAlignment="1"/>
    <xf numFmtId="167" fontId="3" fillId="0" borderId="8" xfId="1" applyNumberFormat="1" applyFont="1" applyFill="1" applyBorder="1" applyAlignment="1">
      <alignment horizontal="right"/>
    </xf>
    <xf numFmtId="167" fontId="3" fillId="0" borderId="2" xfId="1" applyNumberFormat="1" applyFont="1" applyFill="1" applyBorder="1" applyAlignment="1">
      <alignment horizontal="right"/>
    </xf>
    <xf numFmtId="167" fontId="3" fillId="0" borderId="10" xfId="1" applyNumberFormat="1" applyFont="1" applyFill="1" applyBorder="1" applyAlignment="1">
      <alignment horizontal="right"/>
    </xf>
    <xf numFmtId="167" fontId="3" fillId="0" borderId="4" xfId="1" applyNumberFormat="1" applyFont="1" applyFill="1" applyBorder="1" applyAlignment="1">
      <alignment horizontal="right"/>
    </xf>
    <xf numFmtId="167" fontId="4" fillId="0" borderId="7" xfId="1" applyNumberFormat="1" applyFont="1" applyFill="1" applyBorder="1" applyAlignment="1"/>
    <xf numFmtId="167" fontId="4" fillId="0" borderId="1" xfId="1" applyNumberFormat="1" applyFont="1" applyFill="1" applyBorder="1" applyAlignment="1"/>
    <xf numFmtId="167" fontId="29" fillId="0" borderId="0" xfId="1" applyNumberFormat="1" applyFont="1" applyFill="1" applyAlignment="1">
      <alignment horizontal="right"/>
    </xf>
    <xf numFmtId="167" fontId="29" fillId="0" borderId="0" xfId="1" applyNumberFormat="1" applyFont="1" applyFill="1"/>
    <xf numFmtId="0" fontId="30" fillId="0" borderId="0" xfId="0" applyFont="1"/>
    <xf numFmtId="168" fontId="4" fillId="0" borderId="0" xfId="1" applyNumberFormat="1" applyFont="1" applyFill="1" applyBorder="1" applyAlignment="1">
      <alignment horizontal="right"/>
    </xf>
    <xf numFmtId="3" fontId="32" fillId="0" borderId="0" xfId="82" applyNumberFormat="1" applyFont="1" applyAlignment="1">
      <alignment horizontal="center"/>
    </xf>
    <xf numFmtId="168" fontId="0" fillId="0" borderId="0" xfId="0" applyNumberFormat="1"/>
    <xf numFmtId="167" fontId="3" fillId="3" borderId="2" xfId="1" applyNumberFormat="1" applyFont="1" applyFill="1" applyBorder="1" applyAlignment="1">
      <alignment horizontal="right"/>
    </xf>
    <xf numFmtId="167" fontId="13" fillId="3" borderId="2" xfId="1" applyNumberFormat="1" applyFont="1" applyFill="1" applyBorder="1" applyAlignment="1"/>
    <xf numFmtId="167" fontId="3" fillId="3" borderId="4" xfId="1" applyNumberFormat="1" applyFont="1" applyFill="1" applyBorder="1" applyAlignment="1">
      <alignment horizontal="right"/>
    </xf>
    <xf numFmtId="167" fontId="4" fillId="3" borderId="1" xfId="1" applyNumberFormat="1" applyFont="1" applyFill="1" applyBorder="1" applyAlignment="1"/>
    <xf numFmtId="168" fontId="4" fillId="3" borderId="1" xfId="1" applyNumberFormat="1" applyFont="1" applyFill="1" applyBorder="1" applyAlignment="1"/>
    <xf numFmtId="167" fontId="29" fillId="3" borderId="0" xfId="1" applyNumberFormat="1" applyFont="1" applyFill="1"/>
    <xf numFmtId="43" fontId="33" fillId="0" borderId="0" xfId="83" applyNumberFormat="1" applyFill="1" applyBorder="1" applyAlignment="1">
      <alignment horizontal="right"/>
    </xf>
    <xf numFmtId="0" fontId="33" fillId="0" borderId="2" xfId="83" applyFill="1" applyBorder="1" applyAlignment="1"/>
    <xf numFmtId="39" fontId="0" fillId="0" borderId="0" xfId="0" applyNumberFormat="1"/>
    <xf numFmtId="0" fontId="14" fillId="0" borderId="8" xfId="6" applyFont="1" applyBorder="1"/>
    <xf numFmtId="0" fontId="9" fillId="0" borderId="0" xfId="84" applyFont="1"/>
    <xf numFmtId="0" fontId="26" fillId="18" borderId="0" xfId="0" applyFont="1" applyFill="1"/>
    <xf numFmtId="167" fontId="26" fillId="18" borderId="0" xfId="0" applyNumberFormat="1" applyFont="1" applyFill="1"/>
    <xf numFmtId="167" fontId="29" fillId="0" borderId="0" xfId="1" applyNumberFormat="1" applyFont="1" applyFill="1" applyAlignment="1">
      <alignment horizontal="left"/>
    </xf>
    <xf numFmtId="43" fontId="0" fillId="0" borderId="0" xfId="1" applyFont="1"/>
    <xf numFmtId="0" fontId="0" fillId="0" borderId="0" xfId="0" quotePrefix="1"/>
    <xf numFmtId="167" fontId="0" fillId="0" borderId="0" xfId="1" applyNumberFormat="1" applyFont="1" applyBorder="1"/>
    <xf numFmtId="0" fontId="33" fillId="0" borderId="0" xfId="83" applyFill="1" applyAlignment="1">
      <alignment horizontal="left" indent="1"/>
    </xf>
    <xf numFmtId="0" fontId="33" fillId="0" borderId="0" xfId="83" quotePrefix="1" applyFill="1" applyAlignment="1">
      <alignment horizontal="left" indent="1"/>
    </xf>
    <xf numFmtId="0" fontId="33" fillId="0" borderId="0" xfId="83" quotePrefix="1" applyAlignment="1">
      <alignment horizontal="left" indent="1"/>
    </xf>
    <xf numFmtId="0" fontId="33" fillId="0" borderId="0" xfId="83" quotePrefix="1" applyFill="1" applyBorder="1" applyAlignment="1">
      <alignment horizontal="left" indent="1"/>
    </xf>
    <xf numFmtId="2" fontId="0" fillId="16" borderId="0" xfId="0" applyNumberFormat="1" applyFill="1"/>
    <xf numFmtId="2" fontId="0" fillId="0" borderId="0" xfId="0" applyNumberFormat="1"/>
    <xf numFmtId="37" fontId="0" fillId="0" borderId="0" xfId="0" applyNumberFormat="1"/>
    <xf numFmtId="0" fontId="0" fillId="0" borderId="0" xfId="0" applyAlignment="1">
      <alignment horizontal="left" indent="2"/>
    </xf>
    <xf numFmtId="0" fontId="0" fillId="0" borderId="0" xfId="0" applyAlignment="1">
      <alignment horizontal="left" vertical="top"/>
    </xf>
    <xf numFmtId="0" fontId="0" fillId="0" borderId="0" xfId="0" applyAlignment="1">
      <alignment horizontal="left" vertical="top" wrapText="1"/>
    </xf>
    <xf numFmtId="0" fontId="3" fillId="0" borderId="0" xfId="456"/>
    <xf numFmtId="165" fontId="3" fillId="0" borderId="0" xfId="456" applyNumberFormat="1"/>
    <xf numFmtId="165" fontId="4" fillId="0" borderId="0" xfId="10097" applyNumberFormat="1" applyFont="1" applyFill="1" applyBorder="1"/>
    <xf numFmtId="165" fontId="5" fillId="0" borderId="0" xfId="10097" applyNumberFormat="1" applyFont="1" applyFill="1" applyBorder="1"/>
    <xf numFmtId="165" fontId="3" fillId="0" borderId="0" xfId="10097" applyNumberFormat="1" applyFont="1" applyFill="1" applyBorder="1"/>
    <xf numFmtId="0" fontId="4" fillId="0" borderId="0" xfId="456" quotePrefix="1" applyFont="1" applyAlignment="1">
      <alignment horizontal="center"/>
    </xf>
    <xf numFmtId="164" fontId="3" fillId="0" borderId="0" xfId="10097" applyFont="1" applyFill="1" applyBorder="1"/>
    <xf numFmtId="43" fontId="3" fillId="0" borderId="0" xfId="456" applyNumberFormat="1"/>
    <xf numFmtId="166" fontId="8" fillId="0" borderId="0" xfId="456" applyNumberFormat="1" applyFont="1"/>
    <xf numFmtId="166" fontId="3" fillId="0" borderId="0" xfId="10097" applyNumberFormat="1" applyFont="1" applyFill="1" applyBorder="1"/>
    <xf numFmtId="166" fontId="3" fillId="0" borderId="0" xfId="10097" applyNumberFormat="1" applyFont="1" applyFill="1" applyBorder="1" applyAlignment="1">
      <alignment horizontal="right"/>
    </xf>
    <xf numFmtId="166" fontId="13" fillId="0" borderId="0" xfId="10097" applyNumberFormat="1" applyFont="1" applyFill="1" applyBorder="1"/>
    <xf numFmtId="166" fontId="4" fillId="0" borderId="0" xfId="10097" applyNumberFormat="1" applyFont="1" applyFill="1" applyBorder="1"/>
    <xf numFmtId="165" fontId="3" fillId="0" borderId="0" xfId="10097" applyNumberFormat="1" applyFont="1" applyFill="1" applyBorder="1" applyAlignment="1">
      <alignment horizontal="right"/>
    </xf>
    <xf numFmtId="164" fontId="3" fillId="0" borderId="0" xfId="10097" applyFont="1" applyFill="1"/>
    <xf numFmtId="165" fontId="3" fillId="0" borderId="0" xfId="10097" applyNumberFormat="1" applyFont="1" applyFill="1"/>
    <xf numFmtId="0" fontId="8" fillId="0" borderId="0" xfId="456" applyFont="1" applyAlignment="1">
      <alignment horizontal="center"/>
    </xf>
    <xf numFmtId="174" fontId="3" fillId="0" borderId="0" xfId="10097" applyNumberFormat="1" applyFont="1" applyFill="1"/>
    <xf numFmtId="0" fontId="9" fillId="0" borderId="0" xfId="456" applyFont="1"/>
    <xf numFmtId="0" fontId="8" fillId="0" borderId="0" xfId="456" applyFont="1"/>
    <xf numFmtId="0" fontId="11" fillId="0" borderId="0" xfId="456" applyFont="1" applyAlignment="1">
      <alignment horizontal="left"/>
    </xf>
    <xf numFmtId="0" fontId="11" fillId="0" borderId="0" xfId="456" applyFont="1" applyAlignment="1">
      <alignment horizontal="left" vertical="top"/>
    </xf>
    <xf numFmtId="0" fontId="14" fillId="0" borderId="0" xfId="456" applyFont="1" applyAlignment="1">
      <alignment vertical="top"/>
    </xf>
    <xf numFmtId="166" fontId="14" fillId="3" borderId="4" xfId="10097" applyNumberFormat="1" applyFont="1" applyFill="1" applyBorder="1" applyAlignment="1">
      <alignment horizontal="right"/>
    </xf>
    <xf numFmtId="166" fontId="14" fillId="0" borderId="4" xfId="10097" applyNumberFormat="1" applyFont="1" applyFill="1" applyBorder="1" applyAlignment="1">
      <alignment horizontal="right"/>
    </xf>
    <xf numFmtId="0" fontId="3" fillId="0" borderId="4" xfId="456" applyBorder="1"/>
    <xf numFmtId="0" fontId="3" fillId="0" borderId="11" xfId="456" applyBorder="1"/>
    <xf numFmtId="0" fontId="3" fillId="0" borderId="10" xfId="456" applyBorder="1"/>
    <xf numFmtId="166" fontId="14" fillId="3" borderId="2" xfId="10097" applyNumberFormat="1" applyFont="1" applyFill="1" applyBorder="1" applyAlignment="1">
      <alignment horizontal="right"/>
    </xf>
    <xf numFmtId="166" fontId="14" fillId="0" borderId="2" xfId="10097" applyNumberFormat="1" applyFont="1" applyFill="1" applyBorder="1" applyAlignment="1">
      <alignment horizontal="right"/>
    </xf>
    <xf numFmtId="166" fontId="14" fillId="0" borderId="2" xfId="10097" applyNumberFormat="1" applyFont="1" applyBorder="1" applyAlignment="1">
      <alignment horizontal="right"/>
    </xf>
    <xf numFmtId="166" fontId="14" fillId="0" borderId="12" xfId="10097" applyNumberFormat="1" applyFont="1" applyBorder="1" applyAlignment="1">
      <alignment horizontal="right"/>
    </xf>
    <xf numFmtId="0" fontId="14" fillId="0" borderId="12" xfId="456" applyFont="1" applyBorder="1"/>
    <xf numFmtId="0" fontId="3" fillId="0" borderId="8" xfId="456" applyBorder="1"/>
    <xf numFmtId="0" fontId="3" fillId="0" borderId="12" xfId="456" applyBorder="1"/>
    <xf numFmtId="0" fontId="14" fillId="0" borderId="8" xfId="456" applyFont="1" applyBorder="1"/>
    <xf numFmtId="0" fontId="4" fillId="0" borderId="0" xfId="456" applyFont="1"/>
    <xf numFmtId="166" fontId="10" fillId="3" borderId="2" xfId="10097" applyNumberFormat="1" applyFont="1" applyFill="1" applyBorder="1" applyAlignment="1">
      <alignment horizontal="right"/>
    </xf>
    <xf numFmtId="166" fontId="10" fillId="0" borderId="2" xfId="10097" applyNumberFormat="1" applyFont="1" applyFill="1" applyBorder="1" applyAlignment="1">
      <alignment horizontal="right"/>
    </xf>
    <xf numFmtId="166" fontId="10" fillId="0" borderId="2" xfId="10097" applyNumberFormat="1" applyFont="1" applyBorder="1" applyAlignment="1">
      <alignment horizontal="right"/>
    </xf>
    <xf numFmtId="0" fontId="4" fillId="0" borderId="12" xfId="456" applyFont="1" applyBorder="1"/>
    <xf numFmtId="0" fontId="10" fillId="0" borderId="8" xfId="456" applyFont="1" applyBorder="1"/>
    <xf numFmtId="170" fontId="14" fillId="3" borderId="2" xfId="456" applyNumberFormat="1" applyFont="1" applyFill="1" applyBorder="1" applyAlignment="1">
      <alignment horizontal="right" wrapText="1"/>
    </xf>
    <xf numFmtId="170" fontId="14" fillId="0" borderId="2" xfId="456" applyNumberFormat="1" applyFont="1" applyBorder="1" applyAlignment="1">
      <alignment horizontal="right" wrapText="1"/>
    </xf>
    <xf numFmtId="0" fontId="14" fillId="0" borderId="8" xfId="456" applyFont="1" applyBorder="1" applyAlignment="1">
      <alignment vertical="top"/>
    </xf>
    <xf numFmtId="0" fontId="4" fillId="0" borderId="0" xfId="456" applyFont="1" applyAlignment="1">
      <alignment vertical="center"/>
    </xf>
    <xf numFmtId="0" fontId="10" fillId="3" borderId="2" xfId="456" applyFont="1" applyFill="1" applyBorder="1" applyAlignment="1">
      <alignment horizontal="right" vertical="center" wrapText="1"/>
    </xf>
    <xf numFmtId="0" fontId="10" fillId="0" borderId="2" xfId="456" applyFont="1" applyBorder="1" applyAlignment="1">
      <alignment horizontal="right" vertical="center" wrapText="1"/>
    </xf>
    <xf numFmtId="0" fontId="4" fillId="0" borderId="12" xfId="456" applyFont="1" applyBorder="1" applyAlignment="1">
      <alignment vertical="center"/>
    </xf>
    <xf numFmtId="0" fontId="10" fillId="0" borderId="8" xfId="456" applyFont="1" applyBorder="1" applyAlignment="1">
      <alignment vertical="center"/>
    </xf>
    <xf numFmtId="0" fontId="14" fillId="3" borderId="72" xfId="456" applyFont="1" applyFill="1" applyBorder="1" applyAlignment="1">
      <alignment horizontal="right" vertical="top" wrapText="1"/>
    </xf>
    <xf numFmtId="0" fontId="14" fillId="0" borderId="72" xfId="456" applyFont="1" applyBorder="1" applyAlignment="1">
      <alignment horizontal="right" vertical="top" wrapText="1"/>
    </xf>
    <xf numFmtId="0" fontId="3" fillId="0" borderId="73" xfId="456" applyBorder="1"/>
    <xf numFmtId="0" fontId="14" fillId="0" borderId="74" xfId="456" applyFont="1" applyBorder="1" applyAlignment="1">
      <alignment vertical="top"/>
    </xf>
    <xf numFmtId="0" fontId="14" fillId="3" borderId="4" xfId="456" applyFont="1" applyFill="1" applyBorder="1" applyAlignment="1">
      <alignment vertical="top" wrapText="1"/>
    </xf>
    <xf numFmtId="0" fontId="14" fillId="0" borderId="4" xfId="456" applyFont="1" applyBorder="1" applyAlignment="1">
      <alignment vertical="top" wrapText="1"/>
    </xf>
    <xf numFmtId="166" fontId="3" fillId="0" borderId="0" xfId="10097" applyNumberFormat="1" applyFont="1" applyFill="1"/>
    <xf numFmtId="0" fontId="14" fillId="0" borderId="12" xfId="1531" applyFont="1" applyBorder="1"/>
    <xf numFmtId="166" fontId="37" fillId="0" borderId="2" xfId="10097" applyNumberFormat="1" applyFont="1" applyFill="1" applyBorder="1" applyAlignment="1">
      <alignment horizontal="right"/>
    </xf>
    <xf numFmtId="166" fontId="4" fillId="0" borderId="0" xfId="10097" applyNumberFormat="1" applyFont="1" applyFill="1"/>
    <xf numFmtId="0" fontId="14" fillId="3" borderId="2" xfId="456" applyFont="1" applyFill="1" applyBorder="1" applyAlignment="1">
      <alignment horizontal="right" vertical="top" wrapText="1"/>
    </xf>
    <xf numFmtId="0" fontId="14" fillId="0" borderId="2" xfId="456" applyFont="1" applyBorder="1" applyAlignment="1">
      <alignment horizontal="right" vertical="top" wrapText="1"/>
    </xf>
    <xf numFmtId="166" fontId="4" fillId="0" borderId="0" xfId="10097" applyNumberFormat="1" applyFont="1" applyFill="1" applyAlignment="1">
      <alignment vertical="center"/>
    </xf>
    <xf numFmtId="0" fontId="3" fillId="3" borderId="4" xfId="456" applyFill="1" applyBorder="1"/>
    <xf numFmtId="164" fontId="14" fillId="0" borderId="2" xfId="10098" applyFont="1" applyFill="1" applyBorder="1" applyAlignment="1">
      <alignment horizontal="right"/>
    </xf>
    <xf numFmtId="166" fontId="14" fillId="0" borderId="2" xfId="10098" applyNumberFormat="1" applyFont="1" applyFill="1" applyBorder="1" applyAlignment="1">
      <alignment horizontal="right"/>
    </xf>
    <xf numFmtId="166" fontId="14" fillId="0" borderId="2" xfId="10097" quotePrefix="1" applyNumberFormat="1" applyFont="1" applyFill="1" applyBorder="1" applyAlignment="1">
      <alignment horizontal="right"/>
    </xf>
    <xf numFmtId="0" fontId="3" fillId="0" borderId="0" xfId="456" applyAlignment="1">
      <alignment vertical="center"/>
    </xf>
    <xf numFmtId="166" fontId="3" fillId="0" borderId="0" xfId="10097" applyNumberFormat="1" applyFont="1" applyFill="1" applyAlignment="1">
      <alignment vertical="center"/>
    </xf>
    <xf numFmtId="166" fontId="14" fillId="3" borderId="2" xfId="10097" applyNumberFormat="1" applyFont="1" applyFill="1" applyBorder="1" applyAlignment="1">
      <alignment horizontal="right" vertical="center" wrapText="1"/>
    </xf>
    <xf numFmtId="166" fontId="14" fillId="0" borderId="2" xfId="10097" applyNumberFormat="1" applyFont="1" applyFill="1" applyBorder="1" applyAlignment="1">
      <alignment horizontal="right" vertical="center" wrapText="1"/>
    </xf>
    <xf numFmtId="0" fontId="3" fillId="0" borderId="12" xfId="456" applyBorder="1" applyAlignment="1">
      <alignment vertical="center"/>
    </xf>
    <xf numFmtId="0" fontId="14" fillId="0" borderId="8" xfId="456" applyFont="1" applyBorder="1" applyAlignment="1">
      <alignment vertical="center"/>
    </xf>
    <xf numFmtId="166" fontId="10" fillId="0" borderId="2" xfId="456" applyNumberFormat="1" applyFont="1" applyBorder="1" applyAlignment="1">
      <alignment horizontal="right" vertical="center" wrapText="1"/>
    </xf>
    <xf numFmtId="0" fontId="14" fillId="0" borderId="0" xfId="456" applyFont="1" applyAlignment="1">
      <alignment vertical="center"/>
    </xf>
    <xf numFmtId="166" fontId="14" fillId="0" borderId="4" xfId="10097" applyNumberFormat="1" applyFont="1" applyBorder="1" applyAlignment="1">
      <alignment horizontal="right"/>
    </xf>
    <xf numFmtId="166" fontId="14" fillId="0" borderId="4" xfId="10097" applyNumberFormat="1" applyFont="1" applyFill="1" applyBorder="1" applyAlignment="1"/>
    <xf numFmtId="166" fontId="14" fillId="0" borderId="10" xfId="10097" applyNumberFormat="1" applyFont="1" applyFill="1" applyBorder="1" applyAlignment="1"/>
    <xf numFmtId="0" fontId="14" fillId="0" borderId="11" xfId="456" applyFont="1" applyBorder="1"/>
    <xf numFmtId="0" fontId="14" fillId="0" borderId="4" xfId="456" applyFont="1" applyBorder="1"/>
    <xf numFmtId="165" fontId="4" fillId="0" borderId="0" xfId="10097" applyNumberFormat="1" applyFont="1" applyFill="1" applyAlignment="1">
      <alignment vertical="center"/>
    </xf>
    <xf numFmtId="165" fontId="14" fillId="3" borderId="2" xfId="10097" applyNumberFormat="1" applyFont="1" applyFill="1" applyBorder="1" applyAlignment="1">
      <alignment horizontal="right"/>
    </xf>
    <xf numFmtId="165" fontId="14" fillId="0" borderId="2" xfId="10097" applyNumberFormat="1" applyFont="1" applyFill="1" applyBorder="1" applyAlignment="1">
      <alignment horizontal="right"/>
    </xf>
    <xf numFmtId="165" fontId="14" fillId="0" borderId="2" xfId="24" applyNumberFormat="1" applyFont="1" applyFill="1" applyBorder="1" applyAlignment="1">
      <alignment horizontal="right"/>
    </xf>
    <xf numFmtId="165" fontId="14" fillId="0" borderId="2" xfId="10097" applyNumberFormat="1" applyFont="1" applyBorder="1" applyAlignment="1">
      <alignment horizontal="right"/>
    </xf>
    <xf numFmtId="0" fontId="14" fillId="0" borderId="2" xfId="456" applyFont="1" applyBorder="1"/>
    <xf numFmtId="0" fontId="3" fillId="0" borderId="0" xfId="456" quotePrefix="1" applyAlignment="1">
      <alignment vertical="center"/>
    </xf>
    <xf numFmtId="166" fontId="14" fillId="3" borderId="72" xfId="10097" applyNumberFormat="1" applyFont="1" applyFill="1" applyBorder="1" applyAlignment="1">
      <alignment horizontal="right"/>
    </xf>
    <xf numFmtId="166" fontId="14" fillId="0" borderId="72" xfId="10097" applyNumberFormat="1" applyFont="1" applyFill="1" applyBorder="1" applyAlignment="1">
      <alignment horizontal="right"/>
    </xf>
    <xf numFmtId="166" fontId="14" fillId="0" borderId="72" xfId="10097" applyNumberFormat="1" applyFont="1" applyBorder="1" applyAlignment="1">
      <alignment horizontal="right"/>
    </xf>
    <xf numFmtId="166" fontId="14" fillId="0" borderId="72" xfId="10097" applyNumberFormat="1" applyFont="1" applyFill="1" applyBorder="1" applyAlignment="1"/>
    <xf numFmtId="166" fontId="14" fillId="0" borderId="74" xfId="10097" applyNumberFormat="1" applyFont="1" applyFill="1" applyBorder="1" applyAlignment="1"/>
    <xf numFmtId="0" fontId="14" fillId="0" borderId="73" xfId="456" applyFont="1" applyBorder="1"/>
    <xf numFmtId="0" fontId="14" fillId="0" borderId="72" xfId="456" applyFont="1" applyBorder="1"/>
    <xf numFmtId="0" fontId="10" fillId="2" borderId="71" xfId="456" applyFont="1" applyFill="1" applyBorder="1" applyAlignment="1">
      <alignment horizontal="center" vertical="center" wrapText="1"/>
    </xf>
    <xf numFmtId="0" fontId="4" fillId="2" borderId="75" xfId="456" applyFont="1" applyFill="1" applyBorder="1" applyAlignment="1">
      <alignment vertical="center"/>
    </xf>
    <xf numFmtId="0" fontId="10" fillId="2" borderId="76" xfId="456" applyFont="1" applyFill="1" applyBorder="1" applyAlignment="1">
      <alignment vertical="center"/>
    </xf>
    <xf numFmtId="166" fontId="10" fillId="0" borderId="5" xfId="456" applyNumberFormat="1" applyFont="1" applyBorder="1" applyAlignment="1">
      <alignment vertical="top" wrapText="1"/>
    </xf>
    <xf numFmtId="0" fontId="10" fillId="0" borderId="5" xfId="456" applyFont="1" applyBorder="1" applyAlignment="1">
      <alignment vertical="top" wrapText="1"/>
    </xf>
    <xf numFmtId="43" fontId="3" fillId="0" borderId="0" xfId="456" applyNumberFormat="1" applyAlignment="1">
      <alignment vertical="center"/>
    </xf>
    <xf numFmtId="167" fontId="3" fillId="0" borderId="0" xfId="456" applyNumberFormat="1" applyAlignment="1">
      <alignment vertical="center"/>
    </xf>
    <xf numFmtId="166" fontId="14" fillId="0" borderId="0" xfId="456" applyNumberFormat="1" applyFont="1" applyAlignment="1">
      <alignment vertical="top"/>
    </xf>
    <xf numFmtId="166" fontId="14" fillId="0" borderId="0" xfId="10097" applyNumberFormat="1" applyFont="1" applyFill="1" applyBorder="1" applyAlignment="1">
      <alignment horizontal="right" vertical="center" wrapText="1"/>
    </xf>
    <xf numFmtId="166" fontId="10" fillId="0" borderId="0" xfId="10097" applyNumberFormat="1" applyFont="1" applyFill="1" applyBorder="1" applyAlignment="1">
      <alignment horizontal="right" vertical="center" wrapText="1"/>
    </xf>
    <xf numFmtId="0" fontId="2" fillId="0" borderId="0" xfId="456" applyFont="1"/>
    <xf numFmtId="0" fontId="14" fillId="0" borderId="10" xfId="456" applyFont="1" applyBorder="1" applyAlignment="1">
      <alignment vertical="top"/>
    </xf>
    <xf numFmtId="0" fontId="3" fillId="0" borderId="0" xfId="456" applyAlignment="1">
      <alignment vertical="top"/>
    </xf>
    <xf numFmtId="0" fontId="11" fillId="0" borderId="0" xfId="0" applyFont="1" applyAlignment="1">
      <alignment horizontal="left" vertical="top"/>
    </xf>
    <xf numFmtId="0" fontId="9" fillId="0" borderId="0" xfId="0" applyFont="1" applyAlignment="1">
      <alignment horizontal="left" vertical="top"/>
    </xf>
    <xf numFmtId="0" fontId="8" fillId="0" borderId="0" xfId="0" applyFont="1"/>
    <xf numFmtId="0" fontId="11" fillId="0" borderId="0" xfId="0" applyFont="1" applyAlignment="1">
      <alignment horizontal="left"/>
    </xf>
    <xf numFmtId="0" fontId="9" fillId="0" borderId="0" xfId="0" applyFont="1" applyAlignment="1">
      <alignment horizontal="left"/>
    </xf>
    <xf numFmtId="169" fontId="14" fillId="0" borderId="0" xfId="456" applyNumberFormat="1" applyFont="1" applyAlignment="1">
      <alignment vertical="center"/>
    </xf>
    <xf numFmtId="0" fontId="11" fillId="0" borderId="0" xfId="0" applyFont="1" applyAlignment="1">
      <alignment horizontal="left" wrapText="1"/>
    </xf>
    <xf numFmtId="0" fontId="11" fillId="0" borderId="0" xfId="0" applyFont="1" applyAlignment="1">
      <alignment horizontal="left"/>
    </xf>
    <xf numFmtId="0" fontId="9" fillId="0" borderId="0" xfId="456" applyFont="1" applyAlignment="1">
      <alignment horizontal="left" vertical="top"/>
    </xf>
    <xf numFmtId="0" fontId="11" fillId="0" borderId="0" xfId="456" applyFont="1" applyAlignment="1">
      <alignment horizontal="left" vertical="top" wrapText="1"/>
    </xf>
    <xf numFmtId="17" fontId="4" fillId="2" borderId="3" xfId="0" applyNumberFormat="1" applyFont="1" applyFill="1" applyBorder="1" applyAlignment="1">
      <alignment horizontal="center" vertical="center"/>
    </xf>
    <xf numFmtId="0" fontId="4" fillId="2" borderId="4" xfId="0" applyFont="1" applyFill="1" applyBorder="1" applyAlignment="1">
      <alignment horizontal="center" vertical="center"/>
    </xf>
    <xf numFmtId="17" fontId="4" fillId="3" borderId="3" xfId="0" applyNumberFormat="1" applyFont="1" applyFill="1" applyBorder="1" applyAlignment="1">
      <alignment horizontal="center" vertical="center"/>
    </xf>
    <xf numFmtId="0" fontId="4" fillId="3" borderId="4"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cellXfs>
  <cellStyles count="10099">
    <cellStyle name="=C:\WINNT35\SYSTEM32\COMMAND.COM" xfId="22"/>
    <cellStyle name="20% - Accent1 2" xfId="8"/>
    <cellStyle name="20% - Accent1 2 2" xfId="3362"/>
    <cellStyle name="20% - Accent1 2 3" xfId="107"/>
    <cellStyle name="20% - Accent1 3" xfId="108"/>
    <cellStyle name="20% - Accent1 4" xfId="109"/>
    <cellStyle name="20% - Accent1 5" xfId="110"/>
    <cellStyle name="20% - Accent1 6" xfId="111"/>
    <cellStyle name="20% - Accent1 7" xfId="106"/>
    <cellStyle name="20% - Accent2 2" xfId="9"/>
    <cellStyle name="20% - Accent2 2 2" xfId="3363"/>
    <cellStyle name="20% - Accent2 2 3" xfId="113"/>
    <cellStyle name="20% - Accent2 3" xfId="114"/>
    <cellStyle name="20% - Accent2 4" xfId="115"/>
    <cellStyle name="20% - Accent2 5" xfId="116"/>
    <cellStyle name="20% - Accent2 6" xfId="117"/>
    <cellStyle name="20% - Accent2 7" xfId="112"/>
    <cellStyle name="20% - Accent3 2" xfId="10"/>
    <cellStyle name="20% - Accent3 2 2" xfId="3364"/>
    <cellStyle name="20% - Accent3 2 3" xfId="119"/>
    <cellStyle name="20% - Accent3 3" xfId="120"/>
    <cellStyle name="20% - Accent3 4" xfId="121"/>
    <cellStyle name="20% - Accent3 5" xfId="122"/>
    <cellStyle name="20% - Accent3 6" xfId="123"/>
    <cellStyle name="20% - Accent3 7" xfId="118"/>
    <cellStyle name="20% - Accent4 2" xfId="11"/>
    <cellStyle name="20% - Accent4 2 2" xfId="3365"/>
    <cellStyle name="20% - Accent4 2 3" xfId="125"/>
    <cellStyle name="20% - Accent4 3" xfId="126"/>
    <cellStyle name="20% - Accent4 4" xfId="127"/>
    <cellStyle name="20% - Accent4 5" xfId="128"/>
    <cellStyle name="20% - Accent4 6" xfId="129"/>
    <cellStyle name="20% - Accent4 7" xfId="124"/>
    <cellStyle name="20% - Accent5 2" xfId="12"/>
    <cellStyle name="20% - Accent5 2 2" xfId="3366"/>
    <cellStyle name="20% - Accent5 2 3" xfId="131"/>
    <cellStyle name="20% - Accent5 3" xfId="132"/>
    <cellStyle name="20% - Accent5 4" xfId="133"/>
    <cellStyle name="20% - Accent5 5" xfId="134"/>
    <cellStyle name="20% - Accent5 6" xfId="135"/>
    <cellStyle name="20% - Accent5 7" xfId="130"/>
    <cellStyle name="20% - Accent6 2" xfId="13"/>
    <cellStyle name="20% - Accent6 2 2" xfId="3367"/>
    <cellStyle name="20% - Accent6 2 3" xfId="137"/>
    <cellStyle name="20% - Accent6 3" xfId="138"/>
    <cellStyle name="20% - Accent6 4" xfId="139"/>
    <cellStyle name="20% - Accent6 5" xfId="140"/>
    <cellStyle name="20% - Accent6 6" xfId="141"/>
    <cellStyle name="20% - Accent6 7" xfId="136"/>
    <cellStyle name="40% - Accent1 2" xfId="14"/>
    <cellStyle name="40% - Accent1 2 2" xfId="3368"/>
    <cellStyle name="40% - Accent1 2 3" xfId="143"/>
    <cellStyle name="40% - Accent1 3" xfId="144"/>
    <cellStyle name="40% - Accent1 4" xfId="145"/>
    <cellStyle name="40% - Accent1 5" xfId="146"/>
    <cellStyle name="40% - Accent1 6" xfId="147"/>
    <cellStyle name="40% - Accent1 7" xfId="142"/>
    <cellStyle name="40% - Accent2 2" xfId="15"/>
    <cellStyle name="40% - Accent2 2 2" xfId="3369"/>
    <cellStyle name="40% - Accent2 2 3" xfId="149"/>
    <cellStyle name="40% - Accent2 3" xfId="150"/>
    <cellStyle name="40% - Accent2 4" xfId="151"/>
    <cellStyle name="40% - Accent2 5" xfId="152"/>
    <cellStyle name="40% - Accent2 6" xfId="153"/>
    <cellStyle name="40% - Accent2 7" xfId="148"/>
    <cellStyle name="40% - Accent3 2" xfId="16"/>
    <cellStyle name="40% - Accent3 2 2" xfId="3370"/>
    <cellStyle name="40% - Accent3 2 3" xfId="155"/>
    <cellStyle name="40% - Accent3 3" xfId="156"/>
    <cellStyle name="40% - Accent3 4" xfId="157"/>
    <cellStyle name="40% - Accent3 5" xfId="158"/>
    <cellStyle name="40% - Accent3 6" xfId="159"/>
    <cellStyle name="40% - Accent3 7" xfId="154"/>
    <cellStyle name="40% - Accent4 2" xfId="17"/>
    <cellStyle name="40% - Accent4 2 2" xfId="3371"/>
    <cellStyle name="40% - Accent4 2 3" xfId="161"/>
    <cellStyle name="40% - Accent4 3" xfId="162"/>
    <cellStyle name="40% - Accent4 4" xfId="163"/>
    <cellStyle name="40% - Accent4 5" xfId="164"/>
    <cellStyle name="40% - Accent4 6" xfId="165"/>
    <cellStyle name="40% - Accent4 7" xfId="160"/>
    <cellStyle name="40% - Accent5 2" xfId="18"/>
    <cellStyle name="40% - Accent5 2 2" xfId="3372"/>
    <cellStyle name="40% - Accent5 2 3" xfId="167"/>
    <cellStyle name="40% - Accent5 3" xfId="168"/>
    <cellStyle name="40% - Accent5 4" xfId="169"/>
    <cellStyle name="40% - Accent5 5" xfId="170"/>
    <cellStyle name="40% - Accent5 6" xfId="171"/>
    <cellStyle name="40% - Accent5 7" xfId="166"/>
    <cellStyle name="40% - Accent6 2" xfId="19"/>
    <cellStyle name="40% - Accent6 2 2" xfId="3373"/>
    <cellStyle name="40% - Accent6 2 3" xfId="173"/>
    <cellStyle name="40% - Accent6 3" xfId="174"/>
    <cellStyle name="40% - Accent6 4" xfId="175"/>
    <cellStyle name="40% - Accent6 5" xfId="176"/>
    <cellStyle name="40% - Accent6 6" xfId="177"/>
    <cellStyle name="40% - Accent6 7" xfId="172"/>
    <cellStyle name="60% - Accent1 2" xfId="179"/>
    <cellStyle name="60% - Accent1 3" xfId="180"/>
    <cellStyle name="60% - Accent1 4" xfId="181"/>
    <cellStyle name="60% - Accent1 5" xfId="182"/>
    <cellStyle name="60% - Accent1 6" xfId="183"/>
    <cellStyle name="60% - Accent1 7" xfId="178"/>
    <cellStyle name="60% - Accent2 2" xfId="185"/>
    <cellStyle name="60% - Accent2 3" xfId="186"/>
    <cellStyle name="60% - Accent2 4" xfId="187"/>
    <cellStyle name="60% - Accent2 5" xfId="188"/>
    <cellStyle name="60% - Accent2 6" xfId="189"/>
    <cellStyle name="60% - Accent2 7" xfId="184"/>
    <cellStyle name="60% - Accent3 2" xfId="191"/>
    <cellStyle name="60% - Accent3 3" xfId="192"/>
    <cellStyle name="60% - Accent3 4" xfId="193"/>
    <cellStyle name="60% - Accent3 5" xfId="194"/>
    <cellStyle name="60% - Accent3 6" xfId="195"/>
    <cellStyle name="60% - Accent3 7" xfId="190"/>
    <cellStyle name="60% - Accent4 2" xfId="197"/>
    <cellStyle name="60% - Accent4 3" xfId="198"/>
    <cellStyle name="60% - Accent4 4" xfId="199"/>
    <cellStyle name="60% - Accent4 5" xfId="200"/>
    <cellStyle name="60% - Accent4 6" xfId="201"/>
    <cellStyle name="60% - Accent4 7" xfId="196"/>
    <cellStyle name="60% - Accent5 2" xfId="203"/>
    <cellStyle name="60% - Accent5 3" xfId="204"/>
    <cellStyle name="60% - Accent5 4" xfId="205"/>
    <cellStyle name="60% - Accent5 5" xfId="206"/>
    <cellStyle name="60% - Accent5 6" xfId="207"/>
    <cellStyle name="60% - Accent5 7" xfId="202"/>
    <cellStyle name="60% - Accent6 2" xfId="209"/>
    <cellStyle name="60% - Accent6 3" xfId="210"/>
    <cellStyle name="60% - Accent6 4" xfId="211"/>
    <cellStyle name="60% - Accent6 5" xfId="212"/>
    <cellStyle name="60% - Accent6 6" xfId="213"/>
    <cellStyle name="60% - Accent6 7" xfId="208"/>
    <cellStyle name="Accent1 2" xfId="215"/>
    <cellStyle name="Accent1 3" xfId="216"/>
    <cellStyle name="Accent1 4" xfId="217"/>
    <cellStyle name="Accent1 5" xfId="218"/>
    <cellStyle name="Accent1 6" xfId="219"/>
    <cellStyle name="Accent1 7" xfId="214"/>
    <cellStyle name="Accent2 2" xfId="221"/>
    <cellStyle name="Accent2 3" xfId="222"/>
    <cellStyle name="Accent2 4" xfId="223"/>
    <cellStyle name="Accent2 5" xfId="224"/>
    <cellStyle name="Accent2 6" xfId="225"/>
    <cellStyle name="Accent2 7" xfId="220"/>
    <cellStyle name="Accent3 2" xfId="227"/>
    <cellStyle name="Accent3 3" xfId="228"/>
    <cellStyle name="Accent3 4" xfId="229"/>
    <cellStyle name="Accent3 5" xfId="230"/>
    <cellStyle name="Accent3 6" xfId="231"/>
    <cellStyle name="Accent3 7" xfId="226"/>
    <cellStyle name="Accent4 2" xfId="233"/>
    <cellStyle name="Accent4 3" xfId="234"/>
    <cellStyle name="Accent4 4" xfId="235"/>
    <cellStyle name="Accent4 5" xfId="236"/>
    <cellStyle name="Accent4 6" xfId="237"/>
    <cellStyle name="Accent4 7" xfId="232"/>
    <cellStyle name="Accent5 2" xfId="239"/>
    <cellStyle name="Accent5 3" xfId="240"/>
    <cellStyle name="Accent5 4" xfId="241"/>
    <cellStyle name="Accent5 5" xfId="242"/>
    <cellStyle name="Accent5 6" xfId="243"/>
    <cellStyle name="Accent5 7" xfId="238"/>
    <cellStyle name="Accent6 2" xfId="245"/>
    <cellStyle name="Accent6 3" xfId="246"/>
    <cellStyle name="Accent6 4" xfId="247"/>
    <cellStyle name="Accent6 5" xfId="248"/>
    <cellStyle name="Accent6 6" xfId="249"/>
    <cellStyle name="Accent6 7" xfId="244"/>
    <cellStyle name="Bad 2" xfId="251"/>
    <cellStyle name="Bad 3" xfId="252"/>
    <cellStyle name="Bad 4" xfId="253"/>
    <cellStyle name="Bad 5" xfId="254"/>
    <cellStyle name="Bad 6" xfId="255"/>
    <cellStyle name="Bad 7" xfId="250"/>
    <cellStyle name="Calculation 2" xfId="257"/>
    <cellStyle name="Calculation 2 10" xfId="5531"/>
    <cellStyle name="Calculation 2 11" xfId="4550"/>
    <cellStyle name="Calculation 2 12" xfId="4621"/>
    <cellStyle name="Calculation 2 2" xfId="2846"/>
    <cellStyle name="Calculation 2 2 2" xfId="3669"/>
    <cellStyle name="Calculation 2 2 2 2" xfId="5661"/>
    <cellStyle name="Calculation 2 2 2 3" xfId="6602"/>
    <cellStyle name="Calculation 2 2 2 4" xfId="7488"/>
    <cellStyle name="Calculation 2 2 2 5" xfId="8172"/>
    <cellStyle name="Calculation 2 2 2 6" xfId="8930"/>
    <cellStyle name="Calculation 2 2 2 7" xfId="9694"/>
    <cellStyle name="Calculation 2 2 3" xfId="4937"/>
    <cellStyle name="Calculation 2 2 4" xfId="4953"/>
    <cellStyle name="Calculation 2 2 5" xfId="4664"/>
    <cellStyle name="Calculation 2 2 6" xfId="4446"/>
    <cellStyle name="Calculation 2 2 7" xfId="8201"/>
    <cellStyle name="Calculation 2 2 8" xfId="8788"/>
    <cellStyle name="Calculation 2 3" xfId="3026"/>
    <cellStyle name="Calculation 2 3 2" xfId="3848"/>
    <cellStyle name="Calculation 2 3 2 2" xfId="5821"/>
    <cellStyle name="Calculation 2 3 2 3" xfId="6730"/>
    <cellStyle name="Calculation 2 3 2 4" xfId="7646"/>
    <cellStyle name="Calculation 2 3 2 5" xfId="8298"/>
    <cellStyle name="Calculation 2 3 2 6" xfId="9031"/>
    <cellStyle name="Calculation 2 3 2 7" xfId="9768"/>
    <cellStyle name="Calculation 2 3 3" xfId="5099"/>
    <cellStyle name="Calculation 2 3 4" xfId="4267"/>
    <cellStyle name="Calculation 2 3 5" xfId="7533"/>
    <cellStyle name="Calculation 2 3 6" xfId="7562"/>
    <cellStyle name="Calculation 2 3 7" xfId="7573"/>
    <cellStyle name="Calculation 2 4" xfId="2831"/>
    <cellStyle name="Calculation 2 4 2" xfId="3654"/>
    <cellStyle name="Calculation 2 4 2 2" xfId="5646"/>
    <cellStyle name="Calculation 2 4 2 3" xfId="6587"/>
    <cellStyle name="Calculation 2 4 2 4" xfId="7473"/>
    <cellStyle name="Calculation 2 4 2 5" xfId="8157"/>
    <cellStyle name="Calculation 2 4 2 6" xfId="8915"/>
    <cellStyle name="Calculation 2 4 2 7" xfId="9679"/>
    <cellStyle name="Calculation 2 4 3" xfId="4922"/>
    <cellStyle name="Calculation 2 4 4" xfId="4358"/>
    <cellStyle name="Calculation 2 4 5" xfId="7362"/>
    <cellStyle name="Calculation 2 4 6" xfId="4351"/>
    <cellStyle name="Calculation 2 4 7" xfId="8941"/>
    <cellStyle name="Calculation 2 5" xfId="3020"/>
    <cellStyle name="Calculation 2 5 2" xfId="3842"/>
    <cellStyle name="Calculation 2 5 2 2" xfId="5815"/>
    <cellStyle name="Calculation 2 5 2 3" xfId="6724"/>
    <cellStyle name="Calculation 2 5 2 4" xfId="7640"/>
    <cellStyle name="Calculation 2 5 2 5" xfId="8292"/>
    <cellStyle name="Calculation 2 5 2 6" xfId="9025"/>
    <cellStyle name="Calculation 2 5 2 7" xfId="9762"/>
    <cellStyle name="Calculation 2 5 3" xfId="5093"/>
    <cellStyle name="Calculation 2 5 4" xfId="4273"/>
    <cellStyle name="Calculation 2 5 5" xfId="4425"/>
    <cellStyle name="Calculation 2 5 6" xfId="8631"/>
    <cellStyle name="Calculation 2 5 7" xfId="4687"/>
    <cellStyle name="Calculation 2 6" xfId="3033"/>
    <cellStyle name="Calculation 2 6 2" xfId="3855"/>
    <cellStyle name="Calculation 2 6 2 2" xfId="5828"/>
    <cellStyle name="Calculation 2 6 2 3" xfId="6737"/>
    <cellStyle name="Calculation 2 6 2 4" xfId="7653"/>
    <cellStyle name="Calculation 2 6 2 5" xfId="8305"/>
    <cellStyle name="Calculation 2 6 2 6" xfId="9038"/>
    <cellStyle name="Calculation 2 6 2 7" xfId="9775"/>
    <cellStyle name="Calculation 2 6 3" xfId="5106"/>
    <cellStyle name="Calculation 2 6 4" xfId="4260"/>
    <cellStyle name="Calculation 2 6 5" xfId="4748"/>
    <cellStyle name="Calculation 2 6 6" xfId="7330"/>
    <cellStyle name="Calculation 2 6 7" xfId="8179"/>
    <cellStyle name="Calculation 2 6 8" xfId="4713"/>
    <cellStyle name="Calculation 2 7" xfId="3442"/>
    <cellStyle name="Calculation 2 7 2" xfId="5460"/>
    <cellStyle name="Calculation 2 7 3" xfId="6419"/>
    <cellStyle name="Calculation 2 7 4" xfId="7287"/>
    <cellStyle name="Calculation 2 7 5" xfId="7997"/>
    <cellStyle name="Calculation 2 7 6" xfId="8780"/>
    <cellStyle name="Calculation 2 7 7" xfId="9577"/>
    <cellStyle name="Calculation 2 8" xfId="4335"/>
    <cellStyle name="Calculation 2 9" xfId="4697"/>
    <cellStyle name="Calculation 3" xfId="258"/>
    <cellStyle name="Calculation 3 10" xfId="4412"/>
    <cellStyle name="Calculation 3 11" xfId="4551"/>
    <cellStyle name="Calculation 3 12" xfId="6484"/>
    <cellStyle name="Calculation 3 2" xfId="2847"/>
    <cellStyle name="Calculation 3 2 2" xfId="3670"/>
    <cellStyle name="Calculation 3 2 2 2" xfId="5662"/>
    <cellStyle name="Calculation 3 2 2 3" xfId="6603"/>
    <cellStyle name="Calculation 3 2 2 4" xfId="7489"/>
    <cellStyle name="Calculation 3 2 2 5" xfId="8173"/>
    <cellStyle name="Calculation 3 2 2 6" xfId="8931"/>
    <cellStyle name="Calculation 3 2 2 7" xfId="9695"/>
    <cellStyle name="Calculation 3 2 3" xfId="4938"/>
    <cellStyle name="Calculation 3 2 4" xfId="4354"/>
    <cellStyle name="Calculation 3 2 5" xfId="6444"/>
    <cellStyle name="Calculation 3 2 6" xfId="7358"/>
    <cellStyle name="Calculation 3 2 7" xfId="4681"/>
    <cellStyle name="Calculation 3 2 8" xfId="8937"/>
    <cellStyle name="Calculation 3 3" xfId="3025"/>
    <cellStyle name="Calculation 3 3 2" xfId="3847"/>
    <cellStyle name="Calculation 3 3 2 2" xfId="5820"/>
    <cellStyle name="Calculation 3 3 2 3" xfId="6729"/>
    <cellStyle name="Calculation 3 3 2 4" xfId="7645"/>
    <cellStyle name="Calculation 3 3 2 5" xfId="8297"/>
    <cellStyle name="Calculation 3 3 2 6" xfId="9030"/>
    <cellStyle name="Calculation 3 3 2 7" xfId="9767"/>
    <cellStyle name="Calculation 3 3 3" xfId="5098"/>
    <cellStyle name="Calculation 3 3 4" xfId="4262"/>
    <cellStyle name="Calculation 3 3 5" xfId="7332"/>
    <cellStyle name="Calculation 3 3 6" xfId="8181"/>
    <cellStyle name="Calculation 3 3 7" xfId="7525"/>
    <cellStyle name="Calculation 3 4" xfId="2829"/>
    <cellStyle name="Calculation 3 4 2" xfId="3652"/>
    <cellStyle name="Calculation 3 4 2 2" xfId="5644"/>
    <cellStyle name="Calculation 3 4 2 3" xfId="6585"/>
    <cellStyle name="Calculation 3 4 2 4" xfId="7471"/>
    <cellStyle name="Calculation 3 4 2 5" xfId="8155"/>
    <cellStyle name="Calculation 3 4 2 6" xfId="8913"/>
    <cellStyle name="Calculation 3 4 2 7" xfId="9677"/>
    <cellStyle name="Calculation 3 4 3" xfId="4920"/>
    <cellStyle name="Calculation 3 4 4" xfId="5682"/>
    <cellStyle name="Calculation 3 4 5" xfId="4684"/>
    <cellStyle name="Calculation 3 4 6" xfId="8033"/>
    <cellStyle name="Calculation 3 4 7" xfId="4568"/>
    <cellStyle name="Calculation 3 5" xfId="3019"/>
    <cellStyle name="Calculation 3 5 2" xfId="3841"/>
    <cellStyle name="Calculation 3 5 2 2" xfId="5814"/>
    <cellStyle name="Calculation 3 5 2 3" xfId="6723"/>
    <cellStyle name="Calculation 3 5 2 4" xfId="7639"/>
    <cellStyle name="Calculation 3 5 2 5" xfId="8291"/>
    <cellStyle name="Calculation 3 5 2 6" xfId="9024"/>
    <cellStyle name="Calculation 3 5 2 7" xfId="9761"/>
    <cellStyle name="Calculation 3 5 3" xfId="5092"/>
    <cellStyle name="Calculation 3 5 4" xfId="4268"/>
    <cellStyle name="Calculation 3 5 5" xfId="4676"/>
    <cellStyle name="Calculation 3 5 6" xfId="7993"/>
    <cellStyle name="Calculation 3 5 7" xfId="4704"/>
    <cellStyle name="Calculation 3 6" xfId="3032"/>
    <cellStyle name="Calculation 3 6 2" xfId="3854"/>
    <cellStyle name="Calculation 3 6 2 2" xfId="5827"/>
    <cellStyle name="Calculation 3 6 2 3" xfId="6736"/>
    <cellStyle name="Calculation 3 6 2 4" xfId="7652"/>
    <cellStyle name="Calculation 3 6 2 5" xfId="8304"/>
    <cellStyle name="Calculation 3 6 2 6" xfId="9037"/>
    <cellStyle name="Calculation 3 6 2 7" xfId="9774"/>
    <cellStyle name="Calculation 3 6 3" xfId="5105"/>
    <cellStyle name="Calculation 3 6 4" xfId="4261"/>
    <cellStyle name="Calculation 3 6 5" xfId="4747"/>
    <cellStyle name="Calculation 3 6 6" xfId="5026"/>
    <cellStyle name="Calculation 3 6 7" xfId="8004"/>
    <cellStyle name="Calculation 3 6 8" xfId="7986"/>
    <cellStyle name="Calculation 3 7" xfId="3443"/>
    <cellStyle name="Calculation 3 7 2" xfId="5461"/>
    <cellStyle name="Calculation 3 7 3" xfId="6420"/>
    <cellStyle name="Calculation 3 7 4" xfId="7288"/>
    <cellStyle name="Calculation 3 7 5" xfId="7998"/>
    <cellStyle name="Calculation 3 7 6" xfId="8781"/>
    <cellStyle name="Calculation 3 7 7" xfId="9578"/>
    <cellStyle name="Calculation 3 8" xfId="4336"/>
    <cellStyle name="Calculation 3 9" xfId="4696"/>
    <cellStyle name="Calculation 4" xfId="259"/>
    <cellStyle name="Calculation 4 10" xfId="5015"/>
    <cellStyle name="Calculation 4 11" xfId="4552"/>
    <cellStyle name="Calculation 4 12" xfId="6660"/>
    <cellStyle name="Calculation 4 2" xfId="2848"/>
    <cellStyle name="Calculation 4 2 2" xfId="3671"/>
    <cellStyle name="Calculation 4 2 2 2" xfId="5663"/>
    <cellStyle name="Calculation 4 2 2 3" xfId="6604"/>
    <cellStyle name="Calculation 4 2 2 4" xfId="7490"/>
    <cellStyle name="Calculation 4 2 2 5" xfId="8174"/>
    <cellStyle name="Calculation 4 2 2 6" xfId="8932"/>
    <cellStyle name="Calculation 4 2 2 7" xfId="9696"/>
    <cellStyle name="Calculation 4 2 3" xfId="4939"/>
    <cellStyle name="Calculation 4 2 4" xfId="5475"/>
    <cellStyle name="Calculation 4 2 5" xfId="6624"/>
    <cellStyle name="Calculation 4 2 6" xfId="7563"/>
    <cellStyle name="Calculation 4 2 7" xfId="7273"/>
    <cellStyle name="Calculation 4 2 8" xfId="7092"/>
    <cellStyle name="Calculation 4 3" xfId="3024"/>
    <cellStyle name="Calculation 4 3 2" xfId="3846"/>
    <cellStyle name="Calculation 4 3 2 2" xfId="5819"/>
    <cellStyle name="Calculation 4 3 2 3" xfId="6728"/>
    <cellStyle name="Calculation 4 3 2 4" xfId="7644"/>
    <cellStyle name="Calculation 4 3 2 5" xfId="8296"/>
    <cellStyle name="Calculation 4 3 2 6" xfId="9029"/>
    <cellStyle name="Calculation 4 3 2 7" xfId="9766"/>
    <cellStyle name="Calculation 4 3 3" xfId="5097"/>
    <cellStyle name="Calculation 4 3 4" xfId="4269"/>
    <cellStyle name="Calculation 4 3 5" xfId="5542"/>
    <cellStyle name="Calculation 4 3 6" xfId="8006"/>
    <cellStyle name="Calculation 4 3 7" xfId="4688"/>
    <cellStyle name="Calculation 4 4" xfId="2833"/>
    <cellStyle name="Calculation 4 4 2" xfId="3656"/>
    <cellStyle name="Calculation 4 4 2 2" xfId="5648"/>
    <cellStyle name="Calculation 4 4 2 3" xfId="6589"/>
    <cellStyle name="Calculation 4 4 2 4" xfId="7475"/>
    <cellStyle name="Calculation 4 4 2 5" xfId="8159"/>
    <cellStyle name="Calculation 4 4 2 6" xfId="8917"/>
    <cellStyle name="Calculation 4 4 2 7" xfId="9681"/>
    <cellStyle name="Calculation 4 4 3" xfId="4924"/>
    <cellStyle name="Calculation 4 4 4" xfId="5681"/>
    <cellStyle name="Calculation 4 4 5" xfId="5474"/>
    <cellStyle name="Calculation 4 4 6" xfId="8032"/>
    <cellStyle name="Calculation 4 4 7" xfId="4567"/>
    <cellStyle name="Calculation 4 5" xfId="3018"/>
    <cellStyle name="Calculation 4 5 2" xfId="3840"/>
    <cellStyle name="Calculation 4 5 2 2" xfId="5813"/>
    <cellStyle name="Calculation 4 5 2 3" xfId="6722"/>
    <cellStyle name="Calculation 4 5 2 4" xfId="7638"/>
    <cellStyle name="Calculation 4 5 2 5" xfId="8290"/>
    <cellStyle name="Calculation 4 5 2 6" xfId="9023"/>
    <cellStyle name="Calculation 4 5 2 7" xfId="9760"/>
    <cellStyle name="Calculation 4 5 3" xfId="5091"/>
    <cellStyle name="Calculation 4 5 4" xfId="4275"/>
    <cellStyle name="Calculation 4 5 5" xfId="7535"/>
    <cellStyle name="Calculation 4 5 6" xfId="7099"/>
    <cellStyle name="Calculation 4 5 7" xfId="4708"/>
    <cellStyle name="Calculation 4 6" xfId="3030"/>
    <cellStyle name="Calculation 4 6 2" xfId="3852"/>
    <cellStyle name="Calculation 4 6 2 2" xfId="5825"/>
    <cellStyle name="Calculation 4 6 2 3" xfId="6734"/>
    <cellStyle name="Calculation 4 6 2 4" xfId="7650"/>
    <cellStyle name="Calculation 4 6 2 5" xfId="8302"/>
    <cellStyle name="Calculation 4 6 2 6" xfId="9035"/>
    <cellStyle name="Calculation 4 6 2 7" xfId="9772"/>
    <cellStyle name="Calculation 4 6 3" xfId="5103"/>
    <cellStyle name="Calculation 4 6 4" xfId="4263"/>
    <cellStyle name="Calculation 4 6 5" xfId="4750"/>
    <cellStyle name="Calculation 4 6 6" xfId="7532"/>
    <cellStyle name="Calculation 4 6 7" xfId="7356"/>
    <cellStyle name="Calculation 4 6 8" xfId="4716"/>
    <cellStyle name="Calculation 4 7" xfId="3444"/>
    <cellStyle name="Calculation 4 7 2" xfId="5462"/>
    <cellStyle name="Calculation 4 7 3" xfId="6421"/>
    <cellStyle name="Calculation 4 7 4" xfId="7289"/>
    <cellStyle name="Calculation 4 7 5" xfId="7999"/>
    <cellStyle name="Calculation 4 7 6" xfId="8782"/>
    <cellStyle name="Calculation 4 7 7" xfId="9579"/>
    <cellStyle name="Calculation 4 8" xfId="4337"/>
    <cellStyle name="Calculation 4 9" xfId="4695"/>
    <cellStyle name="Calculation 5" xfId="260"/>
    <cellStyle name="Calculation 5 10" xfId="5737"/>
    <cellStyle name="Calculation 5 11" xfId="4553"/>
    <cellStyle name="Calculation 5 12" xfId="6486"/>
    <cellStyle name="Calculation 5 2" xfId="2849"/>
    <cellStyle name="Calculation 5 2 2" xfId="3672"/>
    <cellStyle name="Calculation 5 2 2 2" xfId="5664"/>
    <cellStyle name="Calculation 5 2 2 3" xfId="6605"/>
    <cellStyle name="Calculation 5 2 2 4" xfId="7491"/>
    <cellStyle name="Calculation 5 2 2 5" xfId="8175"/>
    <cellStyle name="Calculation 5 2 2 6" xfId="8933"/>
    <cellStyle name="Calculation 5 2 2 7" xfId="9697"/>
    <cellStyle name="Calculation 5 2 3" xfId="4940"/>
    <cellStyle name="Calculation 5 2 4" xfId="5677"/>
    <cellStyle name="Calculation 5 2 5" xfId="4348"/>
    <cellStyle name="Calculation 5 2 6" xfId="6569"/>
    <cellStyle name="Calculation 5 2 7" xfId="8028"/>
    <cellStyle name="Calculation 5 2 8" xfId="4563"/>
    <cellStyle name="Calculation 5 3" xfId="3023"/>
    <cellStyle name="Calculation 5 3 2" xfId="3845"/>
    <cellStyle name="Calculation 5 3 2 2" xfId="5818"/>
    <cellStyle name="Calculation 5 3 2 3" xfId="6727"/>
    <cellStyle name="Calculation 5 3 2 4" xfId="7643"/>
    <cellStyle name="Calculation 5 3 2 5" xfId="8295"/>
    <cellStyle name="Calculation 5 3 2 6" xfId="9028"/>
    <cellStyle name="Calculation 5 3 2 7" xfId="9765"/>
    <cellStyle name="Calculation 5 3 3" xfId="5096"/>
    <cellStyle name="Calculation 5 3 4" xfId="4270"/>
    <cellStyle name="Calculation 5 3 5" xfId="5473"/>
    <cellStyle name="Calculation 5 3 6" xfId="7366"/>
    <cellStyle name="Calculation 5 3 7" xfId="4692"/>
    <cellStyle name="Calculation 5 4" xfId="2834"/>
    <cellStyle name="Calculation 5 4 2" xfId="3657"/>
    <cellStyle name="Calculation 5 4 2 2" xfId="5649"/>
    <cellStyle name="Calculation 5 4 2 3" xfId="6590"/>
    <cellStyle name="Calculation 5 4 2 4" xfId="7476"/>
    <cellStyle name="Calculation 5 4 2 5" xfId="8160"/>
    <cellStyle name="Calculation 5 4 2 6" xfId="8918"/>
    <cellStyle name="Calculation 5 4 2 7" xfId="9682"/>
    <cellStyle name="Calculation 5 4 3" xfId="4925"/>
    <cellStyle name="Calculation 5 4 4" xfId="4956"/>
    <cellStyle name="Calculation 5 4 5" xfId="4449"/>
    <cellStyle name="Calculation 5 4 6" xfId="8204"/>
    <cellStyle name="Calculation 5 4 7" xfId="8791"/>
    <cellStyle name="Calculation 5 5" xfId="3017"/>
    <cellStyle name="Calculation 5 5 2" xfId="3839"/>
    <cellStyle name="Calculation 5 5 2 2" xfId="5812"/>
    <cellStyle name="Calculation 5 5 2 3" xfId="6721"/>
    <cellStyle name="Calculation 5 5 2 4" xfId="7637"/>
    <cellStyle name="Calculation 5 5 2 5" xfId="8289"/>
    <cellStyle name="Calculation 5 5 2 6" xfId="9022"/>
    <cellStyle name="Calculation 5 5 2 7" xfId="9759"/>
    <cellStyle name="Calculation 5 5 3" xfId="5090"/>
    <cellStyle name="Calculation 5 5 4" xfId="4276"/>
    <cellStyle name="Calculation 5 5 5" xfId="7334"/>
    <cellStyle name="Calculation 5 5 6" xfId="7163"/>
    <cellStyle name="Calculation 5 5 7" xfId="7206"/>
    <cellStyle name="Calculation 5 6" xfId="3029"/>
    <cellStyle name="Calculation 5 6 2" xfId="3851"/>
    <cellStyle name="Calculation 5 6 2 2" xfId="5824"/>
    <cellStyle name="Calculation 5 6 2 3" xfId="6733"/>
    <cellStyle name="Calculation 5 6 2 4" xfId="7649"/>
    <cellStyle name="Calculation 5 6 2 5" xfId="8301"/>
    <cellStyle name="Calculation 5 6 2 6" xfId="9034"/>
    <cellStyle name="Calculation 5 6 2 7" xfId="9771"/>
    <cellStyle name="Calculation 5 6 3" xfId="5102"/>
    <cellStyle name="Calculation 5 6 4" xfId="4264"/>
    <cellStyle name="Calculation 5 6 5" xfId="4744"/>
    <cellStyle name="Calculation 5 6 6" xfId="7331"/>
    <cellStyle name="Calculation 5 6 7" xfId="8180"/>
    <cellStyle name="Calculation 5 6 8" xfId="4669"/>
    <cellStyle name="Calculation 5 7" xfId="3445"/>
    <cellStyle name="Calculation 5 7 2" xfId="5463"/>
    <cellStyle name="Calculation 5 7 3" xfId="6422"/>
    <cellStyle name="Calculation 5 7 4" xfId="7290"/>
    <cellStyle name="Calculation 5 7 5" xfId="8000"/>
    <cellStyle name="Calculation 5 7 6" xfId="8783"/>
    <cellStyle name="Calculation 5 7 7" xfId="9580"/>
    <cellStyle name="Calculation 5 8" xfId="4338"/>
    <cellStyle name="Calculation 5 9" xfId="4694"/>
    <cellStyle name="Calculation 6" xfId="261"/>
    <cellStyle name="Calculation 6 10" xfId="5532"/>
    <cellStyle name="Calculation 6 11" xfId="4554"/>
    <cellStyle name="Calculation 6 12" xfId="4620"/>
    <cellStyle name="Calculation 6 2" xfId="2850"/>
    <cellStyle name="Calculation 6 2 2" xfId="3673"/>
    <cellStyle name="Calculation 6 2 2 2" xfId="5665"/>
    <cellStyle name="Calculation 6 2 2 3" xfId="6606"/>
    <cellStyle name="Calculation 6 2 2 4" xfId="7492"/>
    <cellStyle name="Calculation 6 2 2 5" xfId="8176"/>
    <cellStyle name="Calculation 6 2 2 6" xfId="8934"/>
    <cellStyle name="Calculation 6 2 2 7" xfId="9698"/>
    <cellStyle name="Calculation 6 2 3" xfId="4941"/>
    <cellStyle name="Calculation 6 2 4" xfId="4952"/>
    <cellStyle name="Calculation 6 2 5" xfId="4665"/>
    <cellStyle name="Calculation 6 2 6" xfId="4445"/>
    <cellStyle name="Calculation 6 2 7" xfId="8200"/>
    <cellStyle name="Calculation 6 2 8" xfId="8787"/>
    <cellStyle name="Calculation 6 3" xfId="3022"/>
    <cellStyle name="Calculation 6 3 2" xfId="3844"/>
    <cellStyle name="Calculation 6 3 2 2" xfId="5817"/>
    <cellStyle name="Calculation 6 3 2 3" xfId="6726"/>
    <cellStyle name="Calculation 6 3 2 4" xfId="7642"/>
    <cellStyle name="Calculation 6 3 2 5" xfId="8294"/>
    <cellStyle name="Calculation 6 3 2 6" xfId="9027"/>
    <cellStyle name="Calculation 6 3 2 7" xfId="9764"/>
    <cellStyle name="Calculation 6 3 3" xfId="5095"/>
    <cellStyle name="Calculation 6 3 4" xfId="4271"/>
    <cellStyle name="Calculation 6 3 5" xfId="7534"/>
    <cellStyle name="Calculation 6 3 6" xfId="8138"/>
    <cellStyle name="Calculation 6 3 7" xfId="4699"/>
    <cellStyle name="Calculation 6 4" xfId="2835"/>
    <cellStyle name="Calculation 6 4 2" xfId="3658"/>
    <cellStyle name="Calculation 6 4 2 2" xfId="5650"/>
    <cellStyle name="Calculation 6 4 2 3" xfId="6591"/>
    <cellStyle name="Calculation 6 4 2 4" xfId="7477"/>
    <cellStyle name="Calculation 6 4 2 5" xfId="8161"/>
    <cellStyle name="Calculation 6 4 2 6" xfId="8919"/>
    <cellStyle name="Calculation 6 4 2 7" xfId="9683"/>
    <cellStyle name="Calculation 6 4 3" xfId="4926"/>
    <cellStyle name="Calculation 6 4 4" xfId="4357"/>
    <cellStyle name="Calculation 6 4 5" xfId="7361"/>
    <cellStyle name="Calculation 6 4 6" xfId="7555"/>
    <cellStyle name="Calculation 6 4 7" xfId="8940"/>
    <cellStyle name="Calculation 6 5" xfId="3087"/>
    <cellStyle name="Calculation 6 5 2" xfId="3908"/>
    <cellStyle name="Calculation 6 5 2 2" xfId="5881"/>
    <cellStyle name="Calculation 6 5 2 3" xfId="6790"/>
    <cellStyle name="Calculation 6 5 2 4" xfId="7706"/>
    <cellStyle name="Calculation 6 5 2 5" xfId="8358"/>
    <cellStyle name="Calculation 6 5 2 6" xfId="9091"/>
    <cellStyle name="Calculation 6 5 2 7" xfId="9828"/>
    <cellStyle name="Calculation 6 5 3" xfId="5160"/>
    <cellStyle name="Calculation 6 5 4" xfId="4213"/>
    <cellStyle name="Calculation 6 5 5" xfId="5472"/>
    <cellStyle name="Calculation 6 5 6" xfId="6470"/>
    <cellStyle name="Calculation 6 5 7" xfId="4495"/>
    <cellStyle name="Calculation 6 6" xfId="3028"/>
    <cellStyle name="Calculation 6 6 2" xfId="3850"/>
    <cellStyle name="Calculation 6 6 2 2" xfId="5823"/>
    <cellStyle name="Calculation 6 6 2 3" xfId="6732"/>
    <cellStyle name="Calculation 6 6 2 4" xfId="7648"/>
    <cellStyle name="Calculation 6 6 2 5" xfId="8300"/>
    <cellStyle name="Calculation 6 6 2 6" xfId="9033"/>
    <cellStyle name="Calculation 6 6 2 7" xfId="9770"/>
    <cellStyle name="Calculation 6 6 3" xfId="5101"/>
    <cellStyle name="Calculation 6 6 4" xfId="4265"/>
    <cellStyle name="Calculation 6 6 5" xfId="4743"/>
    <cellStyle name="Calculation 6 6 6" xfId="5748"/>
    <cellStyle name="Calculation 6 6 7" xfId="8005"/>
    <cellStyle name="Calculation 6 6 8" xfId="7367"/>
    <cellStyle name="Calculation 6 7" xfId="3446"/>
    <cellStyle name="Calculation 6 7 2" xfId="5464"/>
    <cellStyle name="Calculation 6 7 3" xfId="6423"/>
    <cellStyle name="Calculation 6 7 4" xfId="7291"/>
    <cellStyle name="Calculation 6 7 5" xfId="8001"/>
    <cellStyle name="Calculation 6 7 6" xfId="8784"/>
    <cellStyle name="Calculation 6 7 7" xfId="9581"/>
    <cellStyle name="Calculation 6 8" xfId="4339"/>
    <cellStyle name="Calculation 6 9" xfId="4693"/>
    <cellStyle name="Calculation 7" xfId="256"/>
    <cellStyle name="Calculation 7 10" xfId="5736"/>
    <cellStyle name="Calculation 7 11" xfId="4549"/>
    <cellStyle name="Calculation 7 12" xfId="6485"/>
    <cellStyle name="Calculation 7 2" xfId="2845"/>
    <cellStyle name="Calculation 7 2 2" xfId="3668"/>
    <cellStyle name="Calculation 7 2 2 2" xfId="5660"/>
    <cellStyle name="Calculation 7 2 2 3" xfId="6601"/>
    <cellStyle name="Calculation 7 2 2 4" xfId="7487"/>
    <cellStyle name="Calculation 7 2 2 5" xfId="8171"/>
    <cellStyle name="Calculation 7 2 2 6" xfId="8929"/>
    <cellStyle name="Calculation 7 2 2 7" xfId="9693"/>
    <cellStyle name="Calculation 7 2 3" xfId="4936"/>
    <cellStyle name="Calculation 7 2 4" xfId="5678"/>
    <cellStyle name="Calculation 7 2 5" xfId="5470"/>
    <cellStyle name="Calculation 7 2 6" xfId="4362"/>
    <cellStyle name="Calculation 7 2 7" xfId="8029"/>
    <cellStyle name="Calculation 7 2 8" xfId="4564"/>
    <cellStyle name="Calculation 7 3" xfId="3027"/>
    <cellStyle name="Calculation 7 3 2" xfId="3849"/>
    <cellStyle name="Calculation 7 3 2 2" xfId="5822"/>
    <cellStyle name="Calculation 7 3 2 3" xfId="6731"/>
    <cellStyle name="Calculation 7 3 2 4" xfId="7647"/>
    <cellStyle name="Calculation 7 3 2 5" xfId="8299"/>
    <cellStyle name="Calculation 7 3 2 6" xfId="9032"/>
    <cellStyle name="Calculation 7 3 2 7" xfId="9769"/>
    <cellStyle name="Calculation 7 3 3" xfId="5100"/>
    <cellStyle name="Calculation 7 3 4" xfId="4266"/>
    <cellStyle name="Calculation 7 3 5" xfId="6614"/>
    <cellStyle name="Calculation 7 3 6" xfId="4782"/>
    <cellStyle name="Calculation 7 3 7" xfId="4711"/>
    <cellStyle name="Calculation 7 4" xfId="2830"/>
    <cellStyle name="Calculation 7 4 2" xfId="3653"/>
    <cellStyle name="Calculation 7 4 2 2" xfId="5645"/>
    <cellStyle name="Calculation 7 4 2 3" xfId="6586"/>
    <cellStyle name="Calculation 7 4 2 4" xfId="7472"/>
    <cellStyle name="Calculation 7 4 2 5" xfId="8156"/>
    <cellStyle name="Calculation 7 4 2 6" xfId="8914"/>
    <cellStyle name="Calculation 7 4 2 7" xfId="9678"/>
    <cellStyle name="Calculation 7 4 3" xfId="4921"/>
    <cellStyle name="Calculation 7 4 4" xfId="4957"/>
    <cellStyle name="Calculation 7 4 5" xfId="4450"/>
    <cellStyle name="Calculation 7 4 6" xfId="8205"/>
    <cellStyle name="Calculation 7 4 7" xfId="8792"/>
    <cellStyle name="Calculation 7 5" xfId="3021"/>
    <cellStyle name="Calculation 7 5 2" xfId="3843"/>
    <cellStyle name="Calculation 7 5 2 2" xfId="5816"/>
    <cellStyle name="Calculation 7 5 2 3" xfId="6725"/>
    <cellStyle name="Calculation 7 5 2 4" xfId="7641"/>
    <cellStyle name="Calculation 7 5 2 5" xfId="8293"/>
    <cellStyle name="Calculation 7 5 2 6" xfId="9026"/>
    <cellStyle name="Calculation 7 5 2 7" xfId="9763"/>
    <cellStyle name="Calculation 7 5 3" xfId="5094"/>
    <cellStyle name="Calculation 7 5 4" xfId="4272"/>
    <cellStyle name="Calculation 7 5 5" xfId="7333"/>
    <cellStyle name="Calculation 7 5 6" xfId="7256"/>
    <cellStyle name="Calculation 7 5 7" xfId="7506"/>
    <cellStyle name="Calculation 7 6" xfId="3031"/>
    <cellStyle name="Calculation 7 6 2" xfId="3853"/>
    <cellStyle name="Calculation 7 6 2 2" xfId="5826"/>
    <cellStyle name="Calculation 7 6 2 3" xfId="6735"/>
    <cellStyle name="Calculation 7 6 2 4" xfId="7651"/>
    <cellStyle name="Calculation 7 6 2 5" xfId="8303"/>
    <cellStyle name="Calculation 7 6 2 6" xfId="9036"/>
    <cellStyle name="Calculation 7 6 2 7" xfId="9773"/>
    <cellStyle name="Calculation 7 6 3" xfId="5104"/>
    <cellStyle name="Calculation 7 6 4" xfId="4256"/>
    <cellStyle name="Calculation 7 6 5" xfId="4746"/>
    <cellStyle name="Calculation 7 6 6" xfId="6433"/>
    <cellStyle name="Calculation 7 6 7" xfId="7103"/>
    <cellStyle name="Calculation 7 6 8" xfId="4700"/>
    <cellStyle name="Calculation 7 7" xfId="3441"/>
    <cellStyle name="Calculation 7 7 2" xfId="5459"/>
    <cellStyle name="Calculation 7 7 3" xfId="6418"/>
    <cellStyle name="Calculation 7 7 4" xfId="7286"/>
    <cellStyle name="Calculation 7 7 5" xfId="7996"/>
    <cellStyle name="Calculation 7 7 6" xfId="8779"/>
    <cellStyle name="Calculation 7 7 7" xfId="9576"/>
    <cellStyle name="Calculation 7 8" xfId="4334"/>
    <cellStyle name="Calculation 7 9" xfId="4698"/>
    <cellStyle name="Check Cell 2" xfId="263"/>
    <cellStyle name="Check Cell 3" xfId="264"/>
    <cellStyle name="Check Cell 4" xfId="265"/>
    <cellStyle name="Check Cell 5" xfId="266"/>
    <cellStyle name="Check Cell 6" xfId="267"/>
    <cellStyle name="Check Cell 7" xfId="262"/>
    <cellStyle name="Comma" xfId="1" builtinId="3"/>
    <cellStyle name="Comma [0] 2" xfId="23"/>
    <cellStyle name="Comma [0] 2 2" xfId="4180"/>
    <cellStyle name="Comma [0] 2 3" xfId="3377"/>
    <cellStyle name="Comma 10" xfId="2"/>
    <cellStyle name="Comma 10 2" xfId="2813"/>
    <cellStyle name="Comma 10 2 2" xfId="3637"/>
    <cellStyle name="Comma 10 3" xfId="3359"/>
    <cellStyle name="Comma 10 3 2" xfId="4177"/>
    <cellStyle name="Comma 10 4" xfId="85"/>
    <cellStyle name="Comma 10 4 2" xfId="3440"/>
    <cellStyle name="Comma 10 5" xfId="89"/>
    <cellStyle name="Comma 10 6" xfId="103"/>
    <cellStyle name="Comma 10 7" xfId="10098"/>
    <cellStyle name="Comma 11" xfId="268"/>
    <cellStyle name="Comma 11 2" xfId="2851"/>
    <cellStyle name="Comma 11 2 2" xfId="3674"/>
    <cellStyle name="Comma 11 3" xfId="3447"/>
    <cellStyle name="Comma 12" xfId="2810"/>
    <cellStyle name="Comma 12 2" xfId="3634"/>
    <cellStyle name="Comma 13" xfId="3358"/>
    <cellStyle name="Comma 13 2" xfId="4176"/>
    <cellStyle name="Comma 14" xfId="3431"/>
    <cellStyle name="Comma 14 2" xfId="4188"/>
    <cellStyle name="Comma 15" xfId="3437"/>
    <cellStyle name="Comma 16" xfId="100"/>
    <cellStyle name="Comma 17" xfId="3417"/>
    <cellStyle name="Comma 18" xfId="4855"/>
    <cellStyle name="Comma 19" xfId="4974"/>
    <cellStyle name="Comma 2" xfId="24"/>
    <cellStyle name="Comma 2 10" xfId="101"/>
    <cellStyle name="Comma 2 2" xfId="34"/>
    <cellStyle name="Comma 2 2 2" xfId="2853"/>
    <cellStyle name="Comma 2 2 2 2" xfId="3675"/>
    <cellStyle name="Comma 2 2 3" xfId="3385"/>
    <cellStyle name="Comma 2 2 3 2" xfId="4183"/>
    <cellStyle name="Comma 2 2 4" xfId="3448"/>
    <cellStyle name="Comma 2 2 5" xfId="270"/>
    <cellStyle name="Comma 2 3" xfId="80"/>
    <cellStyle name="Comma 2 3 2" xfId="2854"/>
    <cellStyle name="Comma 2 3 2 2" xfId="3676"/>
    <cellStyle name="Comma 2 3 3" xfId="3449"/>
    <cellStyle name="Comma 2 3 4" xfId="271"/>
    <cellStyle name="Comma 2 4" xfId="272"/>
    <cellStyle name="Comma 2 4 2" xfId="2855"/>
    <cellStyle name="Comma 2 4 2 2" xfId="3677"/>
    <cellStyle name="Comma 2 4 3" xfId="3450"/>
    <cellStyle name="Comma 2 5" xfId="273"/>
    <cellStyle name="Comma 2 5 2" xfId="2856"/>
    <cellStyle name="Comma 2 5 2 2" xfId="3678"/>
    <cellStyle name="Comma 2 5 3" xfId="3451"/>
    <cellStyle name="Comma 2 6" xfId="2811"/>
    <cellStyle name="Comma 2 6 2" xfId="3635"/>
    <cellStyle name="Comma 2 7" xfId="3378"/>
    <cellStyle name="Comma 2 7 2" xfId="4181"/>
    <cellStyle name="Comma 2 8" xfId="3438"/>
    <cellStyle name="Comma 2 9" xfId="94"/>
    <cellStyle name="Comma 2_Diners" xfId="274"/>
    <cellStyle name="Comma 20" xfId="6455"/>
    <cellStyle name="Comma 21" xfId="7574"/>
    <cellStyle name="Comma 22" xfId="8037"/>
    <cellStyle name="Comma 23" xfId="10097"/>
    <cellStyle name="Comma 3" xfId="25"/>
    <cellStyle name="Comma 3 2" xfId="71"/>
    <cellStyle name="Comma 3 2 2" xfId="2858"/>
    <cellStyle name="Comma 3 2 2 2" xfId="3680"/>
    <cellStyle name="Comma 3 2 3" xfId="3419"/>
    <cellStyle name="Comma 3 2 3 2" xfId="4184"/>
    <cellStyle name="Comma 3 2 4" xfId="3453"/>
    <cellStyle name="Comma 3 2 5" xfId="276"/>
    <cellStyle name="Comma 3 3" xfId="75"/>
    <cellStyle name="Comma 3 3 2" xfId="2859"/>
    <cellStyle name="Comma 3 3 2 2" xfId="3681"/>
    <cellStyle name="Comma 3 3 3" xfId="3424"/>
    <cellStyle name="Comma 3 3 3 2" xfId="4187"/>
    <cellStyle name="Comma 3 3 4" xfId="3454"/>
    <cellStyle name="Comma 3 3 5" xfId="277"/>
    <cellStyle name="Comma 3 4" xfId="278"/>
    <cellStyle name="Comma 3 4 2" xfId="2860"/>
    <cellStyle name="Comma 3 4 2 2" xfId="3682"/>
    <cellStyle name="Comma 3 4 3" xfId="3455"/>
    <cellStyle name="Comma 3 5" xfId="5"/>
    <cellStyle name="Comma 3 5 2" xfId="2857"/>
    <cellStyle name="Comma 3 5 2 2" xfId="3679"/>
    <cellStyle name="Comma 3 5 3" xfId="3360"/>
    <cellStyle name="Comma 3 5 3 2" xfId="4178"/>
    <cellStyle name="Comma 3 5 4" xfId="3452"/>
    <cellStyle name="Comma 3 5 5" xfId="275"/>
    <cellStyle name="Comma 3 6" xfId="2812"/>
    <cellStyle name="Comma 3 6 2" xfId="3636"/>
    <cellStyle name="Comma 3 7" xfId="3379"/>
    <cellStyle name="Comma 3 7 2" xfId="4182"/>
    <cellStyle name="Comma 3 8" xfId="3439"/>
    <cellStyle name="Comma 3 9" xfId="102"/>
    <cellStyle name="Comma 4" xfId="72"/>
    <cellStyle name="Comma 4 10" xfId="280"/>
    <cellStyle name="Comma 4 10 2" xfId="2862"/>
    <cellStyle name="Comma 4 10 2 2" xfId="3684"/>
    <cellStyle name="Comma 4 10 3" xfId="3457"/>
    <cellStyle name="Comma 4 11" xfId="281"/>
    <cellStyle name="Comma 4 11 2" xfId="2863"/>
    <cellStyle name="Comma 4 11 2 2" xfId="3685"/>
    <cellStyle name="Comma 4 11 3" xfId="3458"/>
    <cellStyle name="Comma 4 12" xfId="282"/>
    <cellStyle name="Comma 4 12 2" xfId="2864"/>
    <cellStyle name="Comma 4 12 2 2" xfId="3686"/>
    <cellStyle name="Comma 4 12 3" xfId="3459"/>
    <cellStyle name="Comma 4 13" xfId="283"/>
    <cellStyle name="Comma 4 13 2" xfId="2865"/>
    <cellStyle name="Comma 4 13 2 2" xfId="3687"/>
    <cellStyle name="Comma 4 13 3" xfId="3460"/>
    <cellStyle name="Comma 4 14" xfId="284"/>
    <cellStyle name="Comma 4 14 2" xfId="2866"/>
    <cellStyle name="Comma 4 14 2 2" xfId="3688"/>
    <cellStyle name="Comma 4 14 3" xfId="3461"/>
    <cellStyle name="Comma 4 15" xfId="285"/>
    <cellStyle name="Comma 4 15 2" xfId="2867"/>
    <cellStyle name="Comma 4 15 2 2" xfId="3689"/>
    <cellStyle name="Comma 4 15 3" xfId="3462"/>
    <cellStyle name="Comma 4 16" xfId="286"/>
    <cellStyle name="Comma 4 16 2" xfId="2868"/>
    <cellStyle name="Comma 4 16 2 2" xfId="3690"/>
    <cellStyle name="Comma 4 16 3" xfId="3463"/>
    <cellStyle name="Comma 4 17" xfId="287"/>
    <cellStyle name="Comma 4 17 2" xfId="2869"/>
    <cellStyle name="Comma 4 17 2 2" xfId="3691"/>
    <cellStyle name="Comma 4 17 3" xfId="3464"/>
    <cellStyle name="Comma 4 18" xfId="288"/>
    <cellStyle name="Comma 4 18 2" xfId="2870"/>
    <cellStyle name="Comma 4 18 2 2" xfId="3692"/>
    <cellStyle name="Comma 4 18 3" xfId="3465"/>
    <cellStyle name="Comma 4 19" xfId="289"/>
    <cellStyle name="Comma 4 19 2" xfId="2871"/>
    <cellStyle name="Comma 4 19 2 2" xfId="3693"/>
    <cellStyle name="Comma 4 19 3" xfId="3466"/>
    <cellStyle name="Comma 4 2" xfId="290"/>
    <cellStyle name="Comma 4 2 2" xfId="2872"/>
    <cellStyle name="Comma 4 2 2 2" xfId="3694"/>
    <cellStyle name="Comma 4 2 3" xfId="3467"/>
    <cellStyle name="Comma 4 20" xfId="291"/>
    <cellStyle name="Comma 4 20 2" xfId="2873"/>
    <cellStyle name="Comma 4 20 2 2" xfId="3695"/>
    <cellStyle name="Comma 4 20 3" xfId="3468"/>
    <cellStyle name="Comma 4 21" xfId="292"/>
    <cellStyle name="Comma 4 21 2" xfId="2874"/>
    <cellStyle name="Comma 4 21 2 2" xfId="3696"/>
    <cellStyle name="Comma 4 21 3" xfId="3469"/>
    <cellStyle name="Comma 4 22" xfId="293"/>
    <cellStyle name="Comma 4 22 2" xfId="2875"/>
    <cellStyle name="Comma 4 22 2 2" xfId="3697"/>
    <cellStyle name="Comma 4 22 3" xfId="3470"/>
    <cellStyle name="Comma 4 23" xfId="294"/>
    <cellStyle name="Comma 4 23 2" xfId="2876"/>
    <cellStyle name="Comma 4 23 2 2" xfId="3698"/>
    <cellStyle name="Comma 4 23 3" xfId="3471"/>
    <cellStyle name="Comma 4 24" xfId="295"/>
    <cellStyle name="Comma 4 24 2" xfId="2877"/>
    <cellStyle name="Comma 4 24 2 2" xfId="3699"/>
    <cellStyle name="Comma 4 24 3" xfId="3472"/>
    <cellStyle name="Comma 4 25" xfId="296"/>
    <cellStyle name="Comma 4 25 2" xfId="2878"/>
    <cellStyle name="Comma 4 25 2 2" xfId="3700"/>
    <cellStyle name="Comma 4 25 3" xfId="3473"/>
    <cellStyle name="Comma 4 26" xfId="297"/>
    <cellStyle name="Comma 4 26 2" xfId="2879"/>
    <cellStyle name="Comma 4 26 2 2" xfId="3701"/>
    <cellStyle name="Comma 4 26 3" xfId="3474"/>
    <cellStyle name="Comma 4 27" xfId="298"/>
    <cellStyle name="Comma 4 27 2" xfId="2880"/>
    <cellStyle name="Comma 4 27 2 2" xfId="3702"/>
    <cellStyle name="Comma 4 27 3" xfId="3475"/>
    <cellStyle name="Comma 4 28" xfId="299"/>
    <cellStyle name="Comma 4 28 2" xfId="2881"/>
    <cellStyle name="Comma 4 28 2 2" xfId="3703"/>
    <cellStyle name="Comma 4 28 3" xfId="3476"/>
    <cellStyle name="Comma 4 29" xfId="300"/>
    <cellStyle name="Comma 4 29 2" xfId="2882"/>
    <cellStyle name="Comma 4 29 2 2" xfId="3704"/>
    <cellStyle name="Comma 4 29 3" xfId="3477"/>
    <cellStyle name="Comma 4 3" xfId="301"/>
    <cellStyle name="Comma 4 3 2" xfId="2883"/>
    <cellStyle name="Comma 4 3 2 2" xfId="3705"/>
    <cellStyle name="Comma 4 3 3" xfId="3478"/>
    <cellStyle name="Comma 4 30" xfId="302"/>
    <cellStyle name="Comma 4 30 2" xfId="2884"/>
    <cellStyle name="Comma 4 30 2 2" xfId="3706"/>
    <cellStyle name="Comma 4 30 3" xfId="3479"/>
    <cellStyle name="Comma 4 31" xfId="303"/>
    <cellStyle name="Comma 4 31 2" xfId="2885"/>
    <cellStyle name="Comma 4 31 2 2" xfId="3707"/>
    <cellStyle name="Comma 4 31 3" xfId="3480"/>
    <cellStyle name="Comma 4 32" xfId="304"/>
    <cellStyle name="Comma 4 32 2" xfId="2886"/>
    <cellStyle name="Comma 4 32 2 2" xfId="3708"/>
    <cellStyle name="Comma 4 32 3" xfId="3481"/>
    <cellStyle name="Comma 4 33" xfId="305"/>
    <cellStyle name="Comma 4 33 2" xfId="2887"/>
    <cellStyle name="Comma 4 33 2 2" xfId="3709"/>
    <cellStyle name="Comma 4 33 3" xfId="3482"/>
    <cellStyle name="Comma 4 34" xfId="306"/>
    <cellStyle name="Comma 4 34 2" xfId="2888"/>
    <cellStyle name="Comma 4 34 2 2" xfId="3710"/>
    <cellStyle name="Comma 4 34 3" xfId="3483"/>
    <cellStyle name="Comma 4 35" xfId="307"/>
    <cellStyle name="Comma 4 35 2" xfId="2889"/>
    <cellStyle name="Comma 4 35 2 2" xfId="3711"/>
    <cellStyle name="Comma 4 35 3" xfId="3484"/>
    <cellStyle name="Comma 4 36" xfId="308"/>
    <cellStyle name="Comma 4 36 2" xfId="2890"/>
    <cellStyle name="Comma 4 36 2 2" xfId="3712"/>
    <cellStyle name="Comma 4 36 3" xfId="3485"/>
    <cellStyle name="Comma 4 37" xfId="309"/>
    <cellStyle name="Comma 4 37 2" xfId="2891"/>
    <cellStyle name="Comma 4 37 2 2" xfId="3713"/>
    <cellStyle name="Comma 4 37 3" xfId="3486"/>
    <cellStyle name="Comma 4 38" xfId="310"/>
    <cellStyle name="Comma 4 38 2" xfId="2892"/>
    <cellStyle name="Comma 4 38 2 2" xfId="3714"/>
    <cellStyle name="Comma 4 38 3" xfId="3487"/>
    <cellStyle name="Comma 4 39" xfId="311"/>
    <cellStyle name="Comma 4 39 2" xfId="2893"/>
    <cellStyle name="Comma 4 39 2 2" xfId="3715"/>
    <cellStyle name="Comma 4 39 3" xfId="3488"/>
    <cellStyle name="Comma 4 4" xfId="312"/>
    <cellStyle name="Comma 4 4 2" xfId="2894"/>
    <cellStyle name="Comma 4 4 2 2" xfId="3716"/>
    <cellStyle name="Comma 4 4 3" xfId="3489"/>
    <cellStyle name="Comma 4 40" xfId="313"/>
    <cellStyle name="Comma 4 40 2" xfId="2895"/>
    <cellStyle name="Comma 4 40 2 2" xfId="3717"/>
    <cellStyle name="Comma 4 40 3" xfId="3490"/>
    <cellStyle name="Comma 4 41" xfId="314"/>
    <cellStyle name="Comma 4 41 2" xfId="2896"/>
    <cellStyle name="Comma 4 41 2 2" xfId="3718"/>
    <cellStyle name="Comma 4 41 3" xfId="3491"/>
    <cellStyle name="Comma 4 42" xfId="315"/>
    <cellStyle name="Comma 4 42 2" xfId="2897"/>
    <cellStyle name="Comma 4 42 2 2" xfId="3719"/>
    <cellStyle name="Comma 4 42 3" xfId="3492"/>
    <cellStyle name="Comma 4 43" xfId="316"/>
    <cellStyle name="Comma 4 43 2" xfId="2898"/>
    <cellStyle name="Comma 4 43 2 2" xfId="3720"/>
    <cellStyle name="Comma 4 43 3" xfId="3493"/>
    <cellStyle name="Comma 4 44" xfId="317"/>
    <cellStyle name="Comma 4 44 2" xfId="2899"/>
    <cellStyle name="Comma 4 44 2 2" xfId="3721"/>
    <cellStyle name="Comma 4 44 3" xfId="3494"/>
    <cellStyle name="Comma 4 45" xfId="318"/>
    <cellStyle name="Comma 4 45 2" xfId="2900"/>
    <cellStyle name="Comma 4 45 2 2" xfId="3722"/>
    <cellStyle name="Comma 4 45 3" xfId="3495"/>
    <cellStyle name="Comma 4 46" xfId="319"/>
    <cellStyle name="Comma 4 46 2" xfId="2901"/>
    <cellStyle name="Comma 4 46 2 2" xfId="3723"/>
    <cellStyle name="Comma 4 46 3" xfId="3496"/>
    <cellStyle name="Comma 4 47" xfId="2861"/>
    <cellStyle name="Comma 4 47 2" xfId="3683"/>
    <cellStyle name="Comma 4 48" xfId="3420"/>
    <cellStyle name="Comma 4 48 2" xfId="4185"/>
    <cellStyle name="Comma 4 49" xfId="3456"/>
    <cellStyle name="Comma 4 5" xfId="320"/>
    <cellStyle name="Comma 4 5 2" xfId="2902"/>
    <cellStyle name="Comma 4 5 2 2" xfId="3724"/>
    <cellStyle name="Comma 4 5 3" xfId="3497"/>
    <cellStyle name="Comma 4 50" xfId="279"/>
    <cellStyle name="Comma 4 6" xfId="321"/>
    <cellStyle name="Comma 4 6 2" xfId="2903"/>
    <cellStyle name="Comma 4 6 2 2" xfId="3725"/>
    <cellStyle name="Comma 4 6 3" xfId="3498"/>
    <cellStyle name="Comma 4 7" xfId="322"/>
    <cellStyle name="Comma 4 7 2" xfId="2904"/>
    <cellStyle name="Comma 4 7 2 2" xfId="3726"/>
    <cellStyle name="Comma 4 7 3" xfId="3499"/>
    <cellStyle name="Comma 4 8" xfId="323"/>
    <cellStyle name="Comma 4 8 2" xfId="2905"/>
    <cellStyle name="Comma 4 8 2 2" xfId="3727"/>
    <cellStyle name="Comma 4 8 3" xfId="3500"/>
    <cellStyle name="Comma 4 9" xfId="324"/>
    <cellStyle name="Comma 4 9 2" xfId="2906"/>
    <cellStyle name="Comma 4 9 2 2" xfId="3728"/>
    <cellStyle name="Comma 4 9 3" xfId="3501"/>
    <cellStyle name="Comma 5" xfId="74"/>
    <cellStyle name="Comma 5 10" xfId="326"/>
    <cellStyle name="Comma 5 10 2" xfId="2908"/>
    <cellStyle name="Comma 5 10 2 2" xfId="3730"/>
    <cellStyle name="Comma 5 10 3" xfId="3503"/>
    <cellStyle name="Comma 5 11" xfId="327"/>
    <cellStyle name="Comma 5 11 2" xfId="2909"/>
    <cellStyle name="Comma 5 11 2 2" xfId="3731"/>
    <cellStyle name="Comma 5 11 3" xfId="3504"/>
    <cellStyle name="Comma 5 12" xfId="328"/>
    <cellStyle name="Comma 5 12 2" xfId="2910"/>
    <cellStyle name="Comma 5 12 2 2" xfId="3732"/>
    <cellStyle name="Comma 5 12 3" xfId="3505"/>
    <cellStyle name="Comma 5 13" xfId="329"/>
    <cellStyle name="Comma 5 13 2" xfId="2911"/>
    <cellStyle name="Comma 5 13 2 2" xfId="3733"/>
    <cellStyle name="Comma 5 13 3" xfId="3506"/>
    <cellStyle name="Comma 5 14" xfId="330"/>
    <cellStyle name="Comma 5 14 2" xfId="2912"/>
    <cellStyle name="Comma 5 14 2 2" xfId="3734"/>
    <cellStyle name="Comma 5 14 3" xfId="3507"/>
    <cellStyle name="Comma 5 15" xfId="331"/>
    <cellStyle name="Comma 5 15 2" xfId="2913"/>
    <cellStyle name="Comma 5 15 2 2" xfId="3735"/>
    <cellStyle name="Comma 5 15 3" xfId="3508"/>
    <cellStyle name="Comma 5 16" xfId="332"/>
    <cellStyle name="Comma 5 16 2" xfId="2914"/>
    <cellStyle name="Comma 5 16 2 2" xfId="3736"/>
    <cellStyle name="Comma 5 16 3" xfId="3509"/>
    <cellStyle name="Comma 5 17" xfId="333"/>
    <cellStyle name="Comma 5 17 2" xfId="2915"/>
    <cellStyle name="Comma 5 17 2 2" xfId="3737"/>
    <cellStyle name="Comma 5 17 3" xfId="3510"/>
    <cellStyle name="Comma 5 18" xfId="334"/>
    <cellStyle name="Comma 5 18 2" xfId="2916"/>
    <cellStyle name="Comma 5 18 2 2" xfId="3738"/>
    <cellStyle name="Comma 5 18 3" xfId="3511"/>
    <cellStyle name="Comma 5 19" xfId="335"/>
    <cellStyle name="Comma 5 19 2" xfId="2917"/>
    <cellStyle name="Comma 5 19 2 2" xfId="3739"/>
    <cellStyle name="Comma 5 19 3" xfId="3512"/>
    <cellStyle name="Comma 5 2" xfId="336"/>
    <cellStyle name="Comma 5 2 2" xfId="2918"/>
    <cellStyle name="Comma 5 2 2 2" xfId="3740"/>
    <cellStyle name="Comma 5 2 3" xfId="3513"/>
    <cellStyle name="Comma 5 20" xfId="337"/>
    <cellStyle name="Comma 5 20 2" xfId="2919"/>
    <cellStyle name="Comma 5 20 2 2" xfId="3741"/>
    <cellStyle name="Comma 5 20 3" xfId="3514"/>
    <cellStyle name="Comma 5 21" xfId="338"/>
    <cellStyle name="Comma 5 21 2" xfId="2920"/>
    <cellStyle name="Comma 5 21 2 2" xfId="3742"/>
    <cellStyle name="Comma 5 21 3" xfId="3515"/>
    <cellStyle name="Comma 5 22" xfId="339"/>
    <cellStyle name="Comma 5 22 2" xfId="2921"/>
    <cellStyle name="Comma 5 22 2 2" xfId="3743"/>
    <cellStyle name="Comma 5 22 3" xfId="3516"/>
    <cellStyle name="Comma 5 23" xfId="340"/>
    <cellStyle name="Comma 5 23 2" xfId="2922"/>
    <cellStyle name="Comma 5 23 2 2" xfId="3744"/>
    <cellStyle name="Comma 5 23 3" xfId="3517"/>
    <cellStyle name="Comma 5 24" xfId="341"/>
    <cellStyle name="Comma 5 24 2" xfId="2923"/>
    <cellStyle name="Comma 5 24 2 2" xfId="3745"/>
    <cellStyle name="Comma 5 24 3" xfId="3518"/>
    <cellStyle name="Comma 5 25" xfId="342"/>
    <cellStyle name="Comma 5 25 2" xfId="2924"/>
    <cellStyle name="Comma 5 25 2 2" xfId="3746"/>
    <cellStyle name="Comma 5 25 3" xfId="3519"/>
    <cellStyle name="Comma 5 26" xfId="343"/>
    <cellStyle name="Comma 5 26 2" xfId="2925"/>
    <cellStyle name="Comma 5 26 2 2" xfId="3747"/>
    <cellStyle name="Comma 5 26 3" xfId="3520"/>
    <cellStyle name="Comma 5 27" xfId="344"/>
    <cellStyle name="Comma 5 27 2" xfId="2926"/>
    <cellStyle name="Comma 5 27 2 2" xfId="3748"/>
    <cellStyle name="Comma 5 27 3" xfId="3521"/>
    <cellStyle name="Comma 5 28" xfId="345"/>
    <cellStyle name="Comma 5 28 2" xfId="2927"/>
    <cellStyle name="Comma 5 28 2 2" xfId="3749"/>
    <cellStyle name="Comma 5 28 3" xfId="3522"/>
    <cellStyle name="Comma 5 29" xfId="346"/>
    <cellStyle name="Comma 5 29 2" xfId="2928"/>
    <cellStyle name="Comma 5 29 2 2" xfId="3750"/>
    <cellStyle name="Comma 5 29 3" xfId="3523"/>
    <cellStyle name="Comma 5 3" xfId="347"/>
    <cellStyle name="Comma 5 3 2" xfId="2929"/>
    <cellStyle name="Comma 5 3 2 2" xfId="3751"/>
    <cellStyle name="Comma 5 3 3" xfId="3524"/>
    <cellStyle name="Comma 5 30" xfId="348"/>
    <cellStyle name="Comma 5 30 2" xfId="2930"/>
    <cellStyle name="Comma 5 30 2 2" xfId="3752"/>
    <cellStyle name="Comma 5 30 3" xfId="3525"/>
    <cellStyle name="Comma 5 31" xfId="349"/>
    <cellStyle name="Comma 5 31 2" xfId="2931"/>
    <cellStyle name="Comma 5 31 2 2" xfId="3753"/>
    <cellStyle name="Comma 5 31 3" xfId="3526"/>
    <cellStyle name="Comma 5 32" xfId="350"/>
    <cellStyle name="Comma 5 32 2" xfId="2932"/>
    <cellStyle name="Comma 5 32 2 2" xfId="3754"/>
    <cellStyle name="Comma 5 32 3" xfId="3527"/>
    <cellStyle name="Comma 5 33" xfId="351"/>
    <cellStyle name="Comma 5 33 2" xfId="2933"/>
    <cellStyle name="Comma 5 33 2 2" xfId="3755"/>
    <cellStyle name="Comma 5 33 3" xfId="3528"/>
    <cellStyle name="Comma 5 34" xfId="352"/>
    <cellStyle name="Comma 5 34 2" xfId="2934"/>
    <cellStyle name="Comma 5 34 2 2" xfId="3756"/>
    <cellStyle name="Comma 5 34 3" xfId="3529"/>
    <cellStyle name="Comma 5 35" xfId="353"/>
    <cellStyle name="Comma 5 35 2" xfId="2935"/>
    <cellStyle name="Comma 5 35 2 2" xfId="3757"/>
    <cellStyle name="Comma 5 35 3" xfId="3530"/>
    <cellStyle name="Comma 5 36" xfId="354"/>
    <cellStyle name="Comma 5 36 2" xfId="2936"/>
    <cellStyle name="Comma 5 36 2 2" xfId="3758"/>
    <cellStyle name="Comma 5 36 3" xfId="3531"/>
    <cellStyle name="Comma 5 37" xfId="355"/>
    <cellStyle name="Comma 5 37 2" xfId="2937"/>
    <cellStyle name="Comma 5 37 2 2" xfId="3759"/>
    <cellStyle name="Comma 5 37 3" xfId="3532"/>
    <cellStyle name="Comma 5 38" xfId="356"/>
    <cellStyle name="Comma 5 38 2" xfId="2938"/>
    <cellStyle name="Comma 5 38 2 2" xfId="3760"/>
    <cellStyle name="Comma 5 38 3" xfId="3533"/>
    <cellStyle name="Comma 5 39" xfId="357"/>
    <cellStyle name="Comma 5 39 2" xfId="2939"/>
    <cellStyle name="Comma 5 39 2 2" xfId="3761"/>
    <cellStyle name="Comma 5 39 3" xfId="3534"/>
    <cellStyle name="Comma 5 4" xfId="358"/>
    <cellStyle name="Comma 5 4 2" xfId="2940"/>
    <cellStyle name="Comma 5 4 2 2" xfId="3762"/>
    <cellStyle name="Comma 5 4 3" xfId="3535"/>
    <cellStyle name="Comma 5 40" xfId="359"/>
    <cellStyle name="Comma 5 40 2" xfId="2941"/>
    <cellStyle name="Comma 5 40 2 2" xfId="3763"/>
    <cellStyle name="Comma 5 40 3" xfId="3536"/>
    <cellStyle name="Comma 5 41" xfId="360"/>
    <cellStyle name="Comma 5 41 2" xfId="2942"/>
    <cellStyle name="Comma 5 41 2 2" xfId="3764"/>
    <cellStyle name="Comma 5 41 3" xfId="3537"/>
    <cellStyle name="Comma 5 42" xfId="361"/>
    <cellStyle name="Comma 5 42 2" xfId="2943"/>
    <cellStyle name="Comma 5 42 2 2" xfId="3765"/>
    <cellStyle name="Comma 5 42 3" xfId="3538"/>
    <cellStyle name="Comma 5 43" xfId="362"/>
    <cellStyle name="Comma 5 43 2" xfId="2944"/>
    <cellStyle name="Comma 5 43 2 2" xfId="3766"/>
    <cellStyle name="Comma 5 43 3" xfId="3539"/>
    <cellStyle name="Comma 5 44" xfId="363"/>
    <cellStyle name="Comma 5 44 2" xfId="2945"/>
    <cellStyle name="Comma 5 44 2 2" xfId="3767"/>
    <cellStyle name="Comma 5 44 3" xfId="3540"/>
    <cellStyle name="Comma 5 45" xfId="364"/>
    <cellStyle name="Comma 5 45 2" xfId="2946"/>
    <cellStyle name="Comma 5 45 2 2" xfId="3768"/>
    <cellStyle name="Comma 5 45 3" xfId="3541"/>
    <cellStyle name="Comma 5 46" xfId="365"/>
    <cellStyle name="Comma 5 46 2" xfId="2947"/>
    <cellStyle name="Comma 5 46 2 2" xfId="3769"/>
    <cellStyle name="Comma 5 46 3" xfId="3542"/>
    <cellStyle name="Comma 5 47" xfId="2907"/>
    <cellStyle name="Comma 5 47 2" xfId="3729"/>
    <cellStyle name="Comma 5 48" xfId="3423"/>
    <cellStyle name="Comma 5 48 2" xfId="4186"/>
    <cellStyle name="Comma 5 49" xfId="3502"/>
    <cellStyle name="Comma 5 5" xfId="366"/>
    <cellStyle name="Comma 5 5 2" xfId="2948"/>
    <cellStyle name="Comma 5 5 2 2" xfId="3770"/>
    <cellStyle name="Comma 5 5 3" xfId="3543"/>
    <cellStyle name="Comma 5 50" xfId="325"/>
    <cellStyle name="Comma 5 6" xfId="367"/>
    <cellStyle name="Comma 5 6 2" xfId="2949"/>
    <cellStyle name="Comma 5 6 2 2" xfId="3771"/>
    <cellStyle name="Comma 5 6 3" xfId="3544"/>
    <cellStyle name="Comma 5 7" xfId="368"/>
    <cellStyle name="Comma 5 7 2" xfId="2950"/>
    <cellStyle name="Comma 5 7 2 2" xfId="3772"/>
    <cellStyle name="Comma 5 7 3" xfId="3545"/>
    <cellStyle name="Comma 5 8" xfId="369"/>
    <cellStyle name="Comma 5 8 2" xfId="2951"/>
    <cellStyle name="Comma 5 8 2 2" xfId="3773"/>
    <cellStyle name="Comma 5 8 3" xfId="3546"/>
    <cellStyle name="Comma 5 9" xfId="370"/>
    <cellStyle name="Comma 5 9 2" xfId="2952"/>
    <cellStyle name="Comma 5 9 2 2" xfId="3774"/>
    <cellStyle name="Comma 5 9 3" xfId="3547"/>
    <cellStyle name="Comma 5_AmBank" xfId="371"/>
    <cellStyle name="Comma 6" xfId="81"/>
    <cellStyle name="Comma 6 2" xfId="2953"/>
    <cellStyle name="Comma 6 2 2" xfId="3775"/>
    <cellStyle name="Comma 6 3" xfId="3548"/>
    <cellStyle name="Comma 6 4" xfId="372"/>
    <cellStyle name="Comma 7" xfId="373"/>
    <cellStyle name="Comma 7 2" xfId="2954"/>
    <cellStyle name="Comma 7 2 2" xfId="3776"/>
    <cellStyle name="Comma 7 3" xfId="3549"/>
    <cellStyle name="Comma 8" xfId="374"/>
    <cellStyle name="Comma 8 2" xfId="2955"/>
    <cellStyle name="Comma 8 2 2" xfId="3777"/>
    <cellStyle name="Comma 8 3" xfId="3550"/>
    <cellStyle name="Comma 9" xfId="375"/>
    <cellStyle name="Comma 9 2" xfId="2956"/>
    <cellStyle name="Comma 9 2 2" xfId="3778"/>
    <cellStyle name="Comma 9 3" xfId="3551"/>
    <cellStyle name="comma zerodec" xfId="376"/>
    <cellStyle name="Currency 2" xfId="377"/>
    <cellStyle name="Currency 3" xfId="378"/>
    <cellStyle name="Currency 4" xfId="379"/>
    <cellStyle name="Currency 5" xfId="380"/>
    <cellStyle name="Currency 6" xfId="381"/>
    <cellStyle name="Currency 7" xfId="382"/>
    <cellStyle name="Currency 8" xfId="383"/>
    <cellStyle name="Currency 9" xfId="88"/>
    <cellStyle name="Currency1" xfId="384"/>
    <cellStyle name="custom" xfId="385"/>
    <cellStyle name="Custom - Style8" xfId="21"/>
    <cellStyle name="Date" xfId="386"/>
    <cellStyle name="Dollar (zero dec)" xfId="387"/>
    <cellStyle name="Explanatory Text 2" xfId="389"/>
    <cellStyle name="Explanatory Text 3" xfId="390"/>
    <cellStyle name="Explanatory Text 4" xfId="391"/>
    <cellStyle name="Explanatory Text 5" xfId="392"/>
    <cellStyle name="Explanatory Text 6" xfId="393"/>
    <cellStyle name="Explanatory Text 7" xfId="388"/>
    <cellStyle name="Fixed" xfId="394"/>
    <cellStyle name="Good 2" xfId="396"/>
    <cellStyle name="Good 3" xfId="397"/>
    <cellStyle name="Good 4" xfId="398"/>
    <cellStyle name="Good 5" xfId="399"/>
    <cellStyle name="Good 6" xfId="400"/>
    <cellStyle name="Good 7" xfId="395"/>
    <cellStyle name="Grey" xfId="401"/>
    <cellStyle name="Heading 1 2" xfId="403"/>
    <cellStyle name="Heading 1 3" xfId="404"/>
    <cellStyle name="Heading 1 4" xfId="405"/>
    <cellStyle name="Heading 1 5" xfId="406"/>
    <cellStyle name="Heading 1 6" xfId="407"/>
    <cellStyle name="Heading 1 7" xfId="402"/>
    <cellStyle name="Heading 2 2" xfId="409"/>
    <cellStyle name="Heading 2 3" xfId="410"/>
    <cellStyle name="Heading 2 4" xfId="411"/>
    <cellStyle name="Heading 2 5" xfId="412"/>
    <cellStyle name="Heading 2 6" xfId="413"/>
    <cellStyle name="Heading 2 7" xfId="408"/>
    <cellStyle name="Heading 3 2" xfId="415"/>
    <cellStyle name="Heading 3 3" xfId="416"/>
    <cellStyle name="Heading 3 4" xfId="417"/>
    <cellStyle name="Heading 3 5" xfId="418"/>
    <cellStyle name="Heading 3 6" xfId="419"/>
    <cellStyle name="Heading 3 7" xfId="414"/>
    <cellStyle name="Heading 4 2" xfId="421"/>
    <cellStyle name="Heading 4 3" xfId="422"/>
    <cellStyle name="Heading 4 4" xfId="423"/>
    <cellStyle name="Heading 4 5" xfId="424"/>
    <cellStyle name="Heading 4 6" xfId="425"/>
    <cellStyle name="Heading 4 7" xfId="420"/>
    <cellStyle name="HEADING1" xfId="426"/>
    <cellStyle name="HEADING2" xfId="427"/>
    <cellStyle name="Hyperlink" xfId="83" builtinId="8"/>
    <cellStyle name="Hyperlink 2" xfId="26"/>
    <cellStyle name="Hyperlink 2 2" xfId="429"/>
    <cellStyle name="Hyperlink 2 3" xfId="3380"/>
    <cellStyle name="Hyperlink 2 4" xfId="428"/>
    <cellStyle name="Input [yellow]" xfId="431"/>
    <cellStyle name="Input [yellow] 2" xfId="2958"/>
    <cellStyle name="Input [yellow] 2 2" xfId="3780"/>
    <cellStyle name="Input [yellow] 2 2 2" xfId="5753"/>
    <cellStyle name="Input [yellow] 2 2 3" xfId="6662"/>
    <cellStyle name="Input [yellow] 2 2 4" xfId="7578"/>
    <cellStyle name="Input [yellow] 2 2 5" xfId="8230"/>
    <cellStyle name="Input [yellow] 2 2 6" xfId="8963"/>
    <cellStyle name="Input [yellow] 2 2 7" xfId="9700"/>
    <cellStyle name="Input [yellow] 2 3" xfId="5031"/>
    <cellStyle name="Input [yellow] 2 4" xfId="4340"/>
    <cellStyle name="Input [yellow] 2 5" xfId="7067"/>
    <cellStyle name="Input [yellow] 2 6" xfId="4431"/>
    <cellStyle name="Input [yellow] 2 7" xfId="8194"/>
    <cellStyle name="Input [yellow] 2 8" xfId="4562"/>
    <cellStyle name="Input [yellow] 3" xfId="3002"/>
    <cellStyle name="Input [yellow] 3 2" xfId="3824"/>
    <cellStyle name="Input [yellow] 3 2 2" xfId="5797"/>
    <cellStyle name="Input [yellow] 3 2 3" xfId="6706"/>
    <cellStyle name="Input [yellow] 3 2 4" xfId="7622"/>
    <cellStyle name="Input [yellow] 3 2 5" xfId="8274"/>
    <cellStyle name="Input [yellow] 3 2 6" xfId="9007"/>
    <cellStyle name="Input [yellow] 3 2 7" xfId="9744"/>
    <cellStyle name="Input [yellow] 3 3" xfId="5075"/>
    <cellStyle name="Input [yellow] 3 4" xfId="4291"/>
    <cellStyle name="Input [yellow] 3 5" xfId="4718"/>
    <cellStyle name="Input [yellow] 3 6" xfId="7539"/>
    <cellStyle name="Input [yellow] 3 7" xfId="8185"/>
    <cellStyle name="Input [yellow] 3 8" xfId="7991"/>
    <cellStyle name="Input [yellow] 4" xfId="3130"/>
    <cellStyle name="Input [yellow] 4 2" xfId="3951"/>
    <cellStyle name="Input [yellow] 4 2 2" xfId="5924"/>
    <cellStyle name="Input [yellow] 4 2 3" xfId="6833"/>
    <cellStyle name="Input [yellow] 4 2 4" xfId="7749"/>
    <cellStyle name="Input [yellow] 4 2 5" xfId="8401"/>
    <cellStyle name="Input [yellow] 4 2 6" xfId="9134"/>
    <cellStyle name="Input [yellow] 4 2 7" xfId="9871"/>
    <cellStyle name="Input [yellow] 4 3" xfId="5203"/>
    <cellStyle name="Input [yellow] 4 4" xfId="6163"/>
    <cellStyle name="Input [yellow] 4 5" xfId="7507"/>
    <cellStyle name="Input [yellow] 4 6" xfId="7217"/>
    <cellStyle name="Input [yellow] 4 7" xfId="5456"/>
    <cellStyle name="Input [yellow] 5" xfId="3014"/>
    <cellStyle name="Input [yellow] 5 2" xfId="3836"/>
    <cellStyle name="Input [yellow] 5 2 2" xfId="5809"/>
    <cellStyle name="Input [yellow] 5 2 3" xfId="6718"/>
    <cellStyle name="Input [yellow] 5 2 4" xfId="7634"/>
    <cellStyle name="Input [yellow] 5 2 5" xfId="8286"/>
    <cellStyle name="Input [yellow] 5 2 6" xfId="9019"/>
    <cellStyle name="Input [yellow] 5 2 7" xfId="9756"/>
    <cellStyle name="Input [yellow] 5 3" xfId="5087"/>
    <cellStyle name="Input [yellow] 5 4" xfId="4279"/>
    <cellStyle name="Input [yellow] 5 5" xfId="7536"/>
    <cellStyle name="Input [yellow] 5 6" xfId="8183"/>
    <cellStyle name="Input [yellow] 5 7" xfId="4707"/>
    <cellStyle name="Input [yellow] 6" xfId="3553"/>
    <cellStyle name="Input [yellow] 6 2" xfId="5547"/>
    <cellStyle name="Input [yellow] 6 3" xfId="8816"/>
    <cellStyle name="Input 10" xfId="432"/>
    <cellStyle name="Input 10 10" xfId="4519"/>
    <cellStyle name="Input 10 11" xfId="4590"/>
    <cellStyle name="Input 10 12" xfId="4606"/>
    <cellStyle name="Input 10 2" xfId="2959"/>
    <cellStyle name="Input 10 2 2" xfId="3781"/>
    <cellStyle name="Input 10 2 2 2" xfId="5754"/>
    <cellStyle name="Input 10 2 2 3" xfId="6663"/>
    <cellStyle name="Input 10 2 2 4" xfId="7579"/>
    <cellStyle name="Input 10 2 2 5" xfId="8231"/>
    <cellStyle name="Input 10 2 2 6" xfId="8964"/>
    <cellStyle name="Input 10 2 2 7" xfId="9701"/>
    <cellStyle name="Input 10 2 3" xfId="5032"/>
    <cellStyle name="Input 10 2 4" xfId="4328"/>
    <cellStyle name="Input 10 2 5" xfId="6412"/>
    <cellStyle name="Input 10 2 6" xfId="7347"/>
    <cellStyle name="Input 10 2 7" xfId="4852"/>
    <cellStyle name="Input 10 2 8" xfId="7368"/>
    <cellStyle name="Input 10 3" xfId="3001"/>
    <cellStyle name="Input 10 3 2" xfId="3823"/>
    <cellStyle name="Input 10 3 2 2" xfId="5796"/>
    <cellStyle name="Input 10 3 2 3" xfId="6705"/>
    <cellStyle name="Input 10 3 2 4" xfId="7621"/>
    <cellStyle name="Input 10 3 2 5" xfId="8273"/>
    <cellStyle name="Input 10 3 2 6" xfId="9006"/>
    <cellStyle name="Input 10 3 2 7" xfId="9743"/>
    <cellStyle name="Input 10 3 3" xfId="5074"/>
    <cellStyle name="Input 10 3 4" xfId="4286"/>
    <cellStyle name="Input 10 3 5" xfId="7338"/>
    <cellStyle name="Input 10 3 6" xfId="8010"/>
    <cellStyle name="Input 10 3 7" xfId="5469"/>
    <cellStyle name="Input 10 4" xfId="2972"/>
    <cellStyle name="Input 10 4 2" xfId="3794"/>
    <cellStyle name="Input 10 4 2 2" xfId="5767"/>
    <cellStyle name="Input 10 4 2 3" xfId="6676"/>
    <cellStyle name="Input 10 4 2 4" xfId="7592"/>
    <cellStyle name="Input 10 4 2 5" xfId="8244"/>
    <cellStyle name="Input 10 4 2 6" xfId="8977"/>
    <cellStyle name="Input 10 4 2 7" xfId="9714"/>
    <cellStyle name="Input 10 4 3" xfId="5045"/>
    <cellStyle name="Input 10 4 4" xfId="4321"/>
    <cellStyle name="Input 10 4 5" xfId="7344"/>
    <cellStyle name="Input 10 4 6" xfId="7093"/>
    <cellStyle name="Input 10 4 7" xfId="9360"/>
    <cellStyle name="Input 10 5" xfId="2989"/>
    <cellStyle name="Input 10 5 2" xfId="3811"/>
    <cellStyle name="Input 10 5 2 2" xfId="5784"/>
    <cellStyle name="Input 10 5 2 3" xfId="6693"/>
    <cellStyle name="Input 10 5 2 4" xfId="7609"/>
    <cellStyle name="Input 10 5 2 5" xfId="8261"/>
    <cellStyle name="Input 10 5 2 6" xfId="8994"/>
    <cellStyle name="Input 10 5 2 7" xfId="9731"/>
    <cellStyle name="Input 10 5 3" xfId="5062"/>
    <cellStyle name="Input 10 5 4" xfId="4298"/>
    <cellStyle name="Input 10 5 5" xfId="7341"/>
    <cellStyle name="Input 10 5 6" xfId="4780"/>
    <cellStyle name="Input 10 5 7" xfId="4545"/>
    <cellStyle name="Input 10 6" xfId="3013"/>
    <cellStyle name="Input 10 6 2" xfId="3835"/>
    <cellStyle name="Input 10 6 2 2" xfId="5808"/>
    <cellStyle name="Input 10 6 2 3" xfId="6717"/>
    <cellStyle name="Input 10 6 2 4" xfId="7633"/>
    <cellStyle name="Input 10 6 2 5" xfId="8285"/>
    <cellStyle name="Input 10 6 2 6" xfId="9018"/>
    <cellStyle name="Input 10 6 2 7" xfId="9755"/>
    <cellStyle name="Input 10 6 3" xfId="5086"/>
    <cellStyle name="Input 10 6 4" xfId="4274"/>
    <cellStyle name="Input 10 6 5" xfId="4728"/>
    <cellStyle name="Input 10 6 6" xfId="7335"/>
    <cellStyle name="Input 10 6 7" xfId="7987"/>
    <cellStyle name="Input 10 6 8" xfId="4689"/>
    <cellStyle name="Input 10 7" xfId="3554"/>
    <cellStyle name="Input 10 7 2" xfId="5548"/>
    <cellStyle name="Input 10 7 3" xfId="6488"/>
    <cellStyle name="Input 10 7 4" xfId="7373"/>
    <cellStyle name="Input 10 7 5" xfId="8057"/>
    <cellStyle name="Input 10 7 6" xfId="8817"/>
    <cellStyle name="Input 10 7 7" xfId="9583"/>
    <cellStyle name="Input 10 8" xfId="4465"/>
    <cellStyle name="Input 10 9" xfId="4618"/>
    <cellStyle name="Input 11" xfId="433"/>
    <cellStyle name="Input 11 10" xfId="4520"/>
    <cellStyle name="Input 11 11" xfId="4591"/>
    <cellStyle name="Input 11 12" xfId="4857"/>
    <cellStyle name="Input 11 2" xfId="2960"/>
    <cellStyle name="Input 11 2 2" xfId="3782"/>
    <cellStyle name="Input 11 2 2 2" xfId="5755"/>
    <cellStyle name="Input 11 2 2 3" xfId="6664"/>
    <cellStyle name="Input 11 2 2 4" xfId="7580"/>
    <cellStyle name="Input 11 2 2 5" xfId="8232"/>
    <cellStyle name="Input 11 2 2 6" xfId="8965"/>
    <cellStyle name="Input 11 2 2 7" xfId="9702"/>
    <cellStyle name="Input 11 2 3" xfId="5033"/>
    <cellStyle name="Input 11 2 4" xfId="4333"/>
    <cellStyle name="Input 11 2 5" xfId="7058"/>
    <cellStyle name="Input 11 2 6" xfId="7548"/>
    <cellStyle name="Input 11 2 7" xfId="7089"/>
    <cellStyle name="Input 11 2 8" xfId="8777"/>
    <cellStyle name="Input 11 3" xfId="3000"/>
    <cellStyle name="Input 11 3 2" xfId="3822"/>
    <cellStyle name="Input 11 3 2 2" xfId="5795"/>
    <cellStyle name="Input 11 3 2 3" xfId="6704"/>
    <cellStyle name="Input 11 3 2 4" xfId="7620"/>
    <cellStyle name="Input 11 3 2 5" xfId="8272"/>
    <cellStyle name="Input 11 3 2 6" xfId="9005"/>
    <cellStyle name="Input 11 3 2 7" xfId="9742"/>
    <cellStyle name="Input 11 3 3" xfId="5073"/>
    <cellStyle name="Input 11 3 4" xfId="4293"/>
    <cellStyle name="Input 11 3 5" xfId="5028"/>
    <cellStyle name="Input 11 3 6" xfId="7102"/>
    <cellStyle name="Input 11 3 7" xfId="4541"/>
    <cellStyle name="Input 11 4" xfId="2970"/>
    <cellStyle name="Input 11 4 2" xfId="3792"/>
    <cellStyle name="Input 11 4 2 2" xfId="5765"/>
    <cellStyle name="Input 11 4 2 3" xfId="6674"/>
    <cellStyle name="Input 11 4 2 4" xfId="7590"/>
    <cellStyle name="Input 11 4 2 5" xfId="8242"/>
    <cellStyle name="Input 11 4 2 6" xfId="8975"/>
    <cellStyle name="Input 11 4 2 7" xfId="9712"/>
    <cellStyle name="Input 11 4 3" xfId="5043"/>
    <cellStyle name="Input 11 4 4" xfId="4323"/>
    <cellStyle name="Input 11 4 5" xfId="7063"/>
    <cellStyle name="Input 11 4 6" xfId="8191"/>
    <cellStyle name="Input 11 4 7" xfId="4561"/>
    <cellStyle name="Input 11 5" xfId="3085"/>
    <cellStyle name="Input 11 5 2" xfId="3906"/>
    <cellStyle name="Input 11 5 2 2" xfId="5879"/>
    <cellStyle name="Input 11 5 2 3" xfId="6788"/>
    <cellStyle name="Input 11 5 2 4" xfId="7704"/>
    <cellStyle name="Input 11 5 2 5" xfId="8356"/>
    <cellStyle name="Input 11 5 2 6" xfId="9089"/>
    <cellStyle name="Input 11 5 2 7" xfId="9826"/>
    <cellStyle name="Input 11 5 3" xfId="5158"/>
    <cellStyle name="Input 11 5 4" xfId="4215"/>
    <cellStyle name="Input 11 5 5" xfId="7317"/>
    <cellStyle name="Input 11 5 6" xfId="4636"/>
    <cellStyle name="Input 11 5 7" xfId="4503"/>
    <cellStyle name="Input 11 6" xfId="3012"/>
    <cellStyle name="Input 11 6 2" xfId="3834"/>
    <cellStyle name="Input 11 6 2 2" xfId="5807"/>
    <cellStyle name="Input 11 6 2 3" xfId="6716"/>
    <cellStyle name="Input 11 6 2 4" xfId="7632"/>
    <cellStyle name="Input 11 6 2 5" xfId="8284"/>
    <cellStyle name="Input 11 6 2 6" xfId="9017"/>
    <cellStyle name="Input 11 6 2 7" xfId="9754"/>
    <cellStyle name="Input 11 6 3" xfId="5085"/>
    <cellStyle name="Input 11 6 4" xfId="4281"/>
    <cellStyle name="Input 11 6 5" xfId="4733"/>
    <cellStyle name="Input 11 6 6" xfId="5749"/>
    <cellStyle name="Input 11 6 7" xfId="8634"/>
    <cellStyle name="Input 11 6 8" xfId="4690"/>
    <cellStyle name="Input 11 7" xfId="3555"/>
    <cellStyle name="Input 11 7 2" xfId="5549"/>
    <cellStyle name="Input 11 7 3" xfId="6489"/>
    <cellStyle name="Input 11 7 4" xfId="7374"/>
    <cellStyle name="Input 11 7 5" xfId="8058"/>
    <cellStyle name="Input 11 7 6" xfId="8818"/>
    <cellStyle name="Input 11 7 7" xfId="9584"/>
    <cellStyle name="Input 11 8" xfId="4466"/>
    <cellStyle name="Input 11 9" xfId="4617"/>
    <cellStyle name="Input 12" xfId="434"/>
    <cellStyle name="Input 12 10" xfId="4521"/>
    <cellStyle name="Input 12 11" xfId="4592"/>
    <cellStyle name="Input 12 12" xfId="4605"/>
    <cellStyle name="Input 12 2" xfId="2961"/>
    <cellStyle name="Input 12 2 2" xfId="3783"/>
    <cellStyle name="Input 12 2 2 2" xfId="5756"/>
    <cellStyle name="Input 12 2 2 3" xfId="6665"/>
    <cellStyle name="Input 12 2 2 4" xfId="7581"/>
    <cellStyle name="Input 12 2 2 5" xfId="8233"/>
    <cellStyle name="Input 12 2 2 6" xfId="8966"/>
    <cellStyle name="Input 12 2 2 7" xfId="9703"/>
    <cellStyle name="Input 12 2 3" xfId="5034"/>
    <cellStyle name="Input 12 2 4" xfId="4332"/>
    <cellStyle name="Input 12 2 5" xfId="6390"/>
    <cellStyle name="Input 12 2 6" xfId="5484"/>
    <cellStyle name="Input 12 2 7" xfId="8018"/>
    <cellStyle name="Input 12 2 8" xfId="9364"/>
    <cellStyle name="Input 12 3" xfId="2999"/>
    <cellStyle name="Input 12 3 2" xfId="3821"/>
    <cellStyle name="Input 12 3 2 2" xfId="5794"/>
    <cellStyle name="Input 12 3 2 3" xfId="6703"/>
    <cellStyle name="Input 12 3 2 4" xfId="7619"/>
    <cellStyle name="Input 12 3 2 5" xfId="8271"/>
    <cellStyle name="Input 12 3 2 6" xfId="9004"/>
    <cellStyle name="Input 12 3 2 7" xfId="9741"/>
    <cellStyle name="Input 12 3 3" xfId="5072"/>
    <cellStyle name="Input 12 3 4" xfId="4294"/>
    <cellStyle name="Input 12 3 5" xfId="6431"/>
    <cellStyle name="Input 12 3 6" xfId="7062"/>
    <cellStyle name="Input 12 3 7" xfId="4536"/>
    <cellStyle name="Input 12 4" xfId="2973"/>
    <cellStyle name="Input 12 4 2" xfId="3795"/>
    <cellStyle name="Input 12 4 2 2" xfId="5768"/>
    <cellStyle name="Input 12 4 2 3" xfId="6677"/>
    <cellStyle name="Input 12 4 2 4" xfId="7593"/>
    <cellStyle name="Input 12 4 2 5" xfId="8245"/>
    <cellStyle name="Input 12 4 2 6" xfId="8978"/>
    <cellStyle name="Input 12 4 2 7" xfId="9715"/>
    <cellStyle name="Input 12 4 3" xfId="5046"/>
    <cellStyle name="Input 12 4 4" xfId="4320"/>
    <cellStyle name="Input 12 4 5" xfId="7545"/>
    <cellStyle name="Input 12 4 6" xfId="8015"/>
    <cellStyle name="Input 12 4 7" xfId="8760"/>
    <cellStyle name="Input 12 5" xfId="2988"/>
    <cellStyle name="Input 12 5 2" xfId="3810"/>
    <cellStyle name="Input 12 5 2 2" xfId="5783"/>
    <cellStyle name="Input 12 5 2 3" xfId="6692"/>
    <cellStyle name="Input 12 5 2 4" xfId="7608"/>
    <cellStyle name="Input 12 5 2 5" xfId="8260"/>
    <cellStyle name="Input 12 5 2 6" xfId="8993"/>
    <cellStyle name="Input 12 5 2 7" xfId="9730"/>
    <cellStyle name="Input 12 5 3" xfId="5061"/>
    <cellStyle name="Input 12 5 4" xfId="4305"/>
    <cellStyle name="Input 12 5 5" xfId="5471"/>
    <cellStyle name="Input 12 5 6" xfId="7097"/>
    <cellStyle name="Input 12 5 7" xfId="4546"/>
    <cellStyle name="Input 12 6" xfId="3011"/>
    <cellStyle name="Input 12 6 2" xfId="3833"/>
    <cellStyle name="Input 12 6 2 2" xfId="5806"/>
    <cellStyle name="Input 12 6 2 3" xfId="6715"/>
    <cellStyle name="Input 12 6 2 4" xfId="7631"/>
    <cellStyle name="Input 12 6 2 5" xfId="8283"/>
    <cellStyle name="Input 12 6 2 6" xfId="9016"/>
    <cellStyle name="Input 12 6 2 7" xfId="9753"/>
    <cellStyle name="Input 12 6 3" xfId="5084"/>
    <cellStyle name="Input 12 6 4" xfId="4282"/>
    <cellStyle name="Input 12 6 5" xfId="4726"/>
    <cellStyle name="Input 12 6 6" xfId="6613"/>
    <cellStyle name="Input 12 6 7" xfId="8008"/>
    <cellStyle name="Input 12 6 8" xfId="4531"/>
    <cellStyle name="Input 12 7" xfId="3556"/>
    <cellStyle name="Input 12 7 2" xfId="5550"/>
    <cellStyle name="Input 12 7 3" xfId="6490"/>
    <cellStyle name="Input 12 7 4" xfId="7375"/>
    <cellStyle name="Input 12 7 5" xfId="8059"/>
    <cellStyle name="Input 12 7 6" xfId="8819"/>
    <cellStyle name="Input 12 7 7" xfId="9585"/>
    <cellStyle name="Input 12 8" xfId="4467"/>
    <cellStyle name="Input 12 9" xfId="4616"/>
    <cellStyle name="Input 13" xfId="430"/>
    <cellStyle name="Input 13 10" xfId="4517"/>
    <cellStyle name="Input 13 11" xfId="4589"/>
    <cellStyle name="Input 13 12" xfId="4607"/>
    <cellStyle name="Input 13 2" xfId="2957"/>
    <cellStyle name="Input 13 2 2" xfId="3779"/>
    <cellStyle name="Input 13 2 2 2" xfId="5752"/>
    <cellStyle name="Input 13 2 2 3" xfId="6661"/>
    <cellStyle name="Input 13 2 2 4" xfId="7577"/>
    <cellStyle name="Input 13 2 2 5" xfId="8229"/>
    <cellStyle name="Input 13 2 2 6" xfId="8962"/>
    <cellStyle name="Input 13 2 2 7" xfId="9699"/>
    <cellStyle name="Input 13 2 3" xfId="5030"/>
    <cellStyle name="Input 13 2 4" xfId="4341"/>
    <cellStyle name="Input 13 2 5" xfId="6414"/>
    <cellStyle name="Input 13 2 6" xfId="6428"/>
    <cellStyle name="Input 13 2 7" xfId="8019"/>
    <cellStyle name="Input 13 2 8" xfId="8027"/>
    <cellStyle name="Input 13 3" xfId="3003"/>
    <cellStyle name="Input 13 3 2" xfId="3825"/>
    <cellStyle name="Input 13 3 2 2" xfId="5798"/>
    <cellStyle name="Input 13 3 2 3" xfId="6707"/>
    <cellStyle name="Input 13 3 2 4" xfId="7623"/>
    <cellStyle name="Input 13 3 2 5" xfId="8275"/>
    <cellStyle name="Input 13 3 2 6" xfId="9008"/>
    <cellStyle name="Input 13 3 2 7" xfId="9745"/>
    <cellStyle name="Input 13 3 3" xfId="5076"/>
    <cellStyle name="Input 13 3 4" xfId="4290"/>
    <cellStyle name="Input 13 3 5" xfId="4677"/>
    <cellStyle name="Input 13 3 6" xfId="7561"/>
    <cellStyle name="Input 13 3 7" xfId="4534"/>
    <cellStyle name="Input 13 4" xfId="2971"/>
    <cellStyle name="Input 13 4 2" xfId="3793"/>
    <cellStyle name="Input 13 4 2 2" xfId="5766"/>
    <cellStyle name="Input 13 4 2 3" xfId="6675"/>
    <cellStyle name="Input 13 4 2 4" xfId="7591"/>
    <cellStyle name="Input 13 4 2 5" xfId="8243"/>
    <cellStyle name="Input 13 4 2 6" xfId="8976"/>
    <cellStyle name="Input 13 4 2 7" xfId="9713"/>
    <cellStyle name="Input 13 4 3" xfId="5044"/>
    <cellStyle name="Input 13 4 4" xfId="4316"/>
    <cellStyle name="Input 13 4 5" xfId="5545"/>
    <cellStyle name="Input 13 4 6" xfId="4439"/>
    <cellStyle name="Input 13 4 7" xfId="8778"/>
    <cellStyle name="Input 13 5" xfId="2990"/>
    <cellStyle name="Input 13 5 2" xfId="3812"/>
    <cellStyle name="Input 13 5 2 2" xfId="5785"/>
    <cellStyle name="Input 13 5 2 3" xfId="6694"/>
    <cellStyle name="Input 13 5 2 4" xfId="7610"/>
    <cellStyle name="Input 13 5 2 5" xfId="8262"/>
    <cellStyle name="Input 13 5 2 6" xfId="8995"/>
    <cellStyle name="Input 13 5 2 7" xfId="9732"/>
    <cellStyle name="Input 13 5 3" xfId="5063"/>
    <cellStyle name="Input 13 5 4" xfId="4303"/>
    <cellStyle name="Input 13 5 5" xfId="7542"/>
    <cellStyle name="Input 13 5 6" xfId="7994"/>
    <cellStyle name="Input 13 5 7" xfId="7274"/>
    <cellStyle name="Input 13 6" xfId="3016"/>
    <cellStyle name="Input 13 6 2" xfId="3838"/>
    <cellStyle name="Input 13 6 2 2" xfId="5811"/>
    <cellStyle name="Input 13 6 2 3" xfId="6720"/>
    <cellStyle name="Input 13 6 2 4" xfId="7636"/>
    <cellStyle name="Input 13 6 2 5" xfId="8288"/>
    <cellStyle name="Input 13 6 2 6" xfId="9021"/>
    <cellStyle name="Input 13 6 2 7" xfId="9758"/>
    <cellStyle name="Input 13 6 3" xfId="5089"/>
    <cellStyle name="Input 13 6 4" xfId="4277"/>
    <cellStyle name="Input 13 6 5" xfId="4731"/>
    <cellStyle name="Input 13 6 6" xfId="5027"/>
    <cellStyle name="Input 13 6 7" xfId="4786"/>
    <cellStyle name="Input 13 6 8" xfId="4532"/>
    <cellStyle name="Input 13 7" xfId="3552"/>
    <cellStyle name="Input 13 7 2" xfId="5546"/>
    <cellStyle name="Input 13 7 3" xfId="6487"/>
    <cellStyle name="Input 13 7 4" xfId="7371"/>
    <cellStyle name="Input 13 7 5" xfId="8056"/>
    <cellStyle name="Input 13 7 6" xfId="8815"/>
    <cellStyle name="Input 13 7 7" xfId="9582"/>
    <cellStyle name="Input 13 8" xfId="4463"/>
    <cellStyle name="Input 13 9" xfId="4619"/>
    <cellStyle name="Input 14" xfId="2787"/>
    <cellStyle name="Input 14 10" xfId="6454"/>
    <cellStyle name="Input 14 11" xfId="8036"/>
    <cellStyle name="Input 14 12" xfId="8945"/>
    <cellStyle name="Input 14 2" xfId="3132"/>
    <cellStyle name="Input 14 2 2" xfId="3952"/>
    <cellStyle name="Input 14 2 2 2" xfId="5925"/>
    <cellStyle name="Input 14 2 2 3" xfId="6834"/>
    <cellStyle name="Input 14 2 2 4" xfId="7750"/>
    <cellStyle name="Input 14 2 2 5" xfId="8402"/>
    <cellStyle name="Input 14 2 2 6" xfId="9135"/>
    <cellStyle name="Input 14 2 2 7" xfId="9872"/>
    <cellStyle name="Input 14 2 3" xfId="5205"/>
    <cellStyle name="Input 14 2 4" xfId="6165"/>
    <cellStyle name="Input 14 2 5" xfId="4840"/>
    <cellStyle name="Input 14 2 6" xfId="5453"/>
    <cellStyle name="Input 14 2 7" xfId="7176"/>
    <cellStyle name="Input 14 2 8" xfId="4460"/>
    <cellStyle name="Input 14 3" xfId="3266"/>
    <cellStyle name="Input 14 3 2" xfId="4084"/>
    <cellStyle name="Input 14 3 2 2" xfId="6057"/>
    <cellStyle name="Input 14 3 2 3" xfId="6966"/>
    <cellStyle name="Input 14 3 2 4" xfId="7882"/>
    <cellStyle name="Input 14 3 2 5" xfId="8534"/>
    <cellStyle name="Input 14 3 2 6" xfId="9267"/>
    <cellStyle name="Input 14 3 2 7" xfId="10004"/>
    <cellStyle name="Input 14 3 3" xfId="5338"/>
    <cellStyle name="Input 14 3 4" xfId="6298"/>
    <cellStyle name="Input 14 3 5" xfId="5731"/>
    <cellStyle name="Input 14 3 6" xfId="8667"/>
    <cellStyle name="Input 14 3 7" xfId="9483"/>
    <cellStyle name="Input 14 4" xfId="3311"/>
    <cellStyle name="Input 14 4 2" xfId="4129"/>
    <cellStyle name="Input 14 4 2 2" xfId="6102"/>
    <cellStyle name="Input 14 4 2 3" xfId="7011"/>
    <cellStyle name="Input 14 4 2 4" xfId="7927"/>
    <cellStyle name="Input 14 4 2 5" xfId="8579"/>
    <cellStyle name="Input 14 4 2 6" xfId="9312"/>
    <cellStyle name="Input 14 4 2 7" xfId="10049"/>
    <cellStyle name="Input 14 4 3" xfId="5383"/>
    <cellStyle name="Input 14 4 4" xfId="6343"/>
    <cellStyle name="Input 14 4 5" xfId="4998"/>
    <cellStyle name="Input 14 4 6" xfId="8712"/>
    <cellStyle name="Input 14 4 7" xfId="9528"/>
    <cellStyle name="Input 14 5" xfId="3355"/>
    <cellStyle name="Input 14 5 2" xfId="4173"/>
    <cellStyle name="Input 14 5 2 2" xfId="6146"/>
    <cellStyle name="Input 14 5 2 3" xfId="7055"/>
    <cellStyle name="Input 14 5 2 4" xfId="7971"/>
    <cellStyle name="Input 14 5 2 5" xfId="8623"/>
    <cellStyle name="Input 14 5 2 6" xfId="9356"/>
    <cellStyle name="Input 14 5 2 7" xfId="10093"/>
    <cellStyle name="Input 14 5 3" xfId="5427"/>
    <cellStyle name="Input 14 5 4" xfId="6387"/>
    <cellStyle name="Input 14 5 5" xfId="4987"/>
    <cellStyle name="Input 14 5 6" xfId="8756"/>
    <cellStyle name="Input 14 5 7" xfId="9572"/>
    <cellStyle name="Input 14 6" xfId="3220"/>
    <cellStyle name="Input 14 6 2" xfId="4038"/>
    <cellStyle name="Input 14 6 2 2" xfId="6011"/>
    <cellStyle name="Input 14 6 2 3" xfId="6920"/>
    <cellStyle name="Input 14 6 2 4" xfId="7836"/>
    <cellStyle name="Input 14 6 2 5" xfId="8488"/>
    <cellStyle name="Input 14 6 2 6" xfId="9221"/>
    <cellStyle name="Input 14 6 2 7" xfId="9958"/>
    <cellStyle name="Input 14 6 3" xfId="5292"/>
    <cellStyle name="Input 14 6 4" xfId="6252"/>
    <cellStyle name="Input 14 6 5" xfId="7121"/>
    <cellStyle name="Input 14 6 6" xfId="7978"/>
    <cellStyle name="Input 14 6 7" xfId="7258"/>
    <cellStyle name="Input 14 6 8" xfId="9437"/>
    <cellStyle name="Input 14 7" xfId="3631"/>
    <cellStyle name="Input 14 7 2" xfId="5625"/>
    <cellStyle name="Input 14 7 3" xfId="6565"/>
    <cellStyle name="Input 14 7 4" xfId="7450"/>
    <cellStyle name="Input 14 7 5" xfId="8134"/>
    <cellStyle name="Input 14 7 6" xfId="8894"/>
    <cellStyle name="Input 14 7 7" xfId="9660"/>
    <cellStyle name="Input 14 8" xfId="4900"/>
    <cellStyle name="Input 14 9" xfId="4364"/>
    <cellStyle name="Input 15" xfId="2790"/>
    <cellStyle name="Input 15 10" xfId="4654"/>
    <cellStyle name="Input 15 11" xfId="6657"/>
    <cellStyle name="Input 15 12" xfId="8797"/>
    <cellStyle name="Input 15 2" xfId="3133"/>
    <cellStyle name="Input 15 2 2" xfId="3953"/>
    <cellStyle name="Input 15 2 2 2" xfId="5926"/>
    <cellStyle name="Input 15 2 2 3" xfId="6835"/>
    <cellStyle name="Input 15 2 2 4" xfId="7751"/>
    <cellStyle name="Input 15 2 2 5" xfId="8403"/>
    <cellStyle name="Input 15 2 2 6" xfId="9136"/>
    <cellStyle name="Input 15 2 2 7" xfId="9873"/>
    <cellStyle name="Input 15 2 3" xfId="5206"/>
    <cellStyle name="Input 15 2 4" xfId="6166"/>
    <cellStyle name="Input 15 2 5" xfId="4841"/>
    <cellStyle name="Input 15 2 6" xfId="7305"/>
    <cellStyle name="Input 15 2 7" xfId="7218"/>
    <cellStyle name="Input 15 2 8" xfId="7576"/>
    <cellStyle name="Input 15 3" xfId="3267"/>
    <cellStyle name="Input 15 3 2" xfId="4085"/>
    <cellStyle name="Input 15 3 2 2" xfId="6058"/>
    <cellStyle name="Input 15 3 2 3" xfId="6967"/>
    <cellStyle name="Input 15 3 2 4" xfId="7883"/>
    <cellStyle name="Input 15 3 2 5" xfId="8535"/>
    <cellStyle name="Input 15 3 2 6" xfId="9268"/>
    <cellStyle name="Input 15 3 2 7" xfId="10005"/>
    <cellStyle name="Input 15 3 3" xfId="5339"/>
    <cellStyle name="Input 15 3 4" xfId="6299"/>
    <cellStyle name="Input 15 3 5" xfId="5009"/>
    <cellStyle name="Input 15 3 6" xfId="8668"/>
    <cellStyle name="Input 15 3 7" xfId="9484"/>
    <cellStyle name="Input 15 4" xfId="3312"/>
    <cellStyle name="Input 15 4 2" xfId="4130"/>
    <cellStyle name="Input 15 4 2 2" xfId="6103"/>
    <cellStyle name="Input 15 4 2 3" xfId="7012"/>
    <cellStyle name="Input 15 4 2 4" xfId="7928"/>
    <cellStyle name="Input 15 4 2 5" xfId="8580"/>
    <cellStyle name="Input 15 4 2 6" xfId="9313"/>
    <cellStyle name="Input 15 4 2 7" xfId="10050"/>
    <cellStyle name="Input 15 4 3" xfId="5384"/>
    <cellStyle name="Input 15 4 4" xfId="6344"/>
    <cellStyle name="Input 15 4 5" xfId="5718"/>
    <cellStyle name="Input 15 4 6" xfId="8713"/>
    <cellStyle name="Input 15 4 7" xfId="9529"/>
    <cellStyle name="Input 15 5" xfId="3356"/>
    <cellStyle name="Input 15 5 2" xfId="4174"/>
    <cellStyle name="Input 15 5 2 2" xfId="6147"/>
    <cellStyle name="Input 15 5 2 3" xfId="7056"/>
    <cellStyle name="Input 15 5 2 4" xfId="7972"/>
    <cellStyle name="Input 15 5 2 5" xfId="8624"/>
    <cellStyle name="Input 15 5 2 6" xfId="9357"/>
    <cellStyle name="Input 15 5 2 7" xfId="10094"/>
    <cellStyle name="Input 15 5 3" xfId="5428"/>
    <cellStyle name="Input 15 5 4" xfId="6388"/>
    <cellStyle name="Input 15 5 5" xfId="4384"/>
    <cellStyle name="Input 15 5 6" xfId="8757"/>
    <cellStyle name="Input 15 5 7" xfId="9573"/>
    <cellStyle name="Input 15 6" xfId="3221"/>
    <cellStyle name="Input 15 6 2" xfId="4039"/>
    <cellStyle name="Input 15 6 2 2" xfId="6012"/>
    <cellStyle name="Input 15 6 2 3" xfId="6921"/>
    <cellStyle name="Input 15 6 2 4" xfId="7837"/>
    <cellStyle name="Input 15 6 2 5" xfId="8489"/>
    <cellStyle name="Input 15 6 2 6" xfId="9222"/>
    <cellStyle name="Input 15 6 2 7" xfId="9959"/>
    <cellStyle name="Input 15 6 3" xfId="5293"/>
    <cellStyle name="Input 15 6 4" xfId="6253"/>
    <cellStyle name="Input 15 6 5" xfId="7122"/>
    <cellStyle name="Input 15 6 6" xfId="7266"/>
    <cellStyle name="Input 15 6 7" xfId="7158"/>
    <cellStyle name="Input 15 6 8" xfId="9438"/>
    <cellStyle name="Input 15 7" xfId="3632"/>
    <cellStyle name="Input 15 7 2" xfId="5626"/>
    <cellStyle name="Input 15 7 3" xfId="6566"/>
    <cellStyle name="Input 15 7 4" xfId="7451"/>
    <cellStyle name="Input 15 7 5" xfId="8135"/>
    <cellStyle name="Input 15 7 6" xfId="8895"/>
    <cellStyle name="Input 15 7 7" xfId="9661"/>
    <cellStyle name="Input 15 8" xfId="4901"/>
    <cellStyle name="Input 15 9" xfId="4963"/>
    <cellStyle name="Input 2" xfId="435"/>
    <cellStyle name="Input 2 10" xfId="4522"/>
    <cellStyle name="Input 2 11" xfId="4593"/>
    <cellStyle name="Input 2 12" xfId="4849"/>
    <cellStyle name="Input 2 2" xfId="2962"/>
    <cellStyle name="Input 2 2 2" xfId="3784"/>
    <cellStyle name="Input 2 2 2 2" xfId="5757"/>
    <cellStyle name="Input 2 2 2 3" xfId="6666"/>
    <cellStyle name="Input 2 2 2 4" xfId="7582"/>
    <cellStyle name="Input 2 2 2 5" xfId="8234"/>
    <cellStyle name="Input 2 2 2 6" xfId="8967"/>
    <cellStyle name="Input 2 2 2 7" xfId="9704"/>
    <cellStyle name="Input 2 2 3" xfId="5035"/>
    <cellStyle name="Input 2 2 4" xfId="4331"/>
    <cellStyle name="Input 2 2 5" xfId="6568"/>
    <cellStyle name="Input 2 2 6" xfId="4430"/>
    <cellStyle name="Input 2 2 7" xfId="8193"/>
    <cellStyle name="Input 2 2 8" xfId="8776"/>
    <cellStyle name="Input 2 3" xfId="2998"/>
    <cellStyle name="Input 2 3 2" xfId="3820"/>
    <cellStyle name="Input 2 3 2 2" xfId="5793"/>
    <cellStyle name="Input 2 3 2 3" xfId="6702"/>
    <cellStyle name="Input 2 3 2 4" xfId="7618"/>
    <cellStyle name="Input 2 3 2 5" xfId="8270"/>
    <cellStyle name="Input 2 3 2 6" xfId="9003"/>
    <cellStyle name="Input 2 3 2 7" xfId="9740"/>
    <cellStyle name="Input 2 3 3" xfId="5071"/>
    <cellStyle name="Input 2 3 4" xfId="4295"/>
    <cellStyle name="Input 2 3 5" xfId="7540"/>
    <cellStyle name="Input 2 3 6" xfId="8182"/>
    <cellStyle name="Input 2 3 7" xfId="7277"/>
    <cellStyle name="Input 2 4" xfId="2809"/>
    <cellStyle name="Input 2 4 2" xfId="3633"/>
    <cellStyle name="Input 2 4 2 2" xfId="5627"/>
    <cellStyle name="Input 2 4 2 3" xfId="6567"/>
    <cellStyle name="Input 2 4 2 4" xfId="7452"/>
    <cellStyle name="Input 2 4 2 5" xfId="8136"/>
    <cellStyle name="Input 2 4 2 6" xfId="8896"/>
    <cellStyle name="Input 2 4 2 7" xfId="9662"/>
    <cellStyle name="Input 2 4 3" xfId="4903"/>
    <cellStyle name="Input 2 4 4" xfId="5687"/>
    <cellStyle name="Input 2 4 5" xfId="6425"/>
    <cellStyle name="Input 2 4 6" xfId="8209"/>
    <cellStyle name="Input 2 4 7" xfId="4572"/>
    <cellStyle name="Input 2 5" xfId="2987"/>
    <cellStyle name="Input 2 5 2" xfId="3809"/>
    <cellStyle name="Input 2 5 2 2" xfId="5782"/>
    <cellStyle name="Input 2 5 2 3" xfId="6691"/>
    <cellStyle name="Input 2 5 2 4" xfId="7607"/>
    <cellStyle name="Input 2 5 2 5" xfId="8259"/>
    <cellStyle name="Input 2 5 2 6" xfId="8992"/>
    <cellStyle name="Input 2 5 2 7" xfId="9729"/>
    <cellStyle name="Input 2 5 3" xfId="5060"/>
    <cellStyle name="Input 2 5 4" xfId="4306"/>
    <cellStyle name="Input 2 5 5" xfId="7502"/>
    <cellStyle name="Input 2 5 6" xfId="4441"/>
    <cellStyle name="Input 2 5 7" xfId="4547"/>
    <cellStyle name="Input 2 6" xfId="3010"/>
    <cellStyle name="Input 2 6 2" xfId="3832"/>
    <cellStyle name="Input 2 6 2 2" xfId="5805"/>
    <cellStyle name="Input 2 6 2 3" xfId="6714"/>
    <cellStyle name="Input 2 6 2 4" xfId="7630"/>
    <cellStyle name="Input 2 6 2 5" xfId="8282"/>
    <cellStyle name="Input 2 6 2 6" xfId="9015"/>
    <cellStyle name="Input 2 6 2 7" xfId="9752"/>
    <cellStyle name="Input 2 6 3" xfId="5083"/>
    <cellStyle name="Input 2 6 4" xfId="4283"/>
    <cellStyle name="Input 2 6 5" xfId="4725"/>
    <cellStyle name="Input 2 6 6" xfId="7537"/>
    <cellStyle name="Input 2 6 7" xfId="7098"/>
    <cellStyle name="Input 2 6 8" xfId="4533"/>
    <cellStyle name="Input 2 7" xfId="3557"/>
    <cellStyle name="Input 2 7 2" xfId="5551"/>
    <cellStyle name="Input 2 7 3" xfId="6491"/>
    <cellStyle name="Input 2 7 4" xfId="7376"/>
    <cellStyle name="Input 2 7 5" xfId="8060"/>
    <cellStyle name="Input 2 7 6" xfId="8820"/>
    <cellStyle name="Input 2 7 7" xfId="9586"/>
    <cellStyle name="Input 2 8" xfId="4468"/>
    <cellStyle name="Input 2 9" xfId="4615"/>
    <cellStyle name="Input 3" xfId="436"/>
    <cellStyle name="Input 3 10" xfId="4523"/>
    <cellStyle name="Input 3 11" xfId="4594"/>
    <cellStyle name="Input 3 12" xfId="6407"/>
    <cellStyle name="Input 3 2" xfId="2963"/>
    <cellStyle name="Input 3 2 2" xfId="3785"/>
    <cellStyle name="Input 3 2 2 2" xfId="5758"/>
    <cellStyle name="Input 3 2 2 3" xfId="6667"/>
    <cellStyle name="Input 3 2 2 4" xfId="7583"/>
    <cellStyle name="Input 3 2 2 5" xfId="8235"/>
    <cellStyle name="Input 3 2 2 6" xfId="8968"/>
    <cellStyle name="Input 3 2 2 7" xfId="9705"/>
    <cellStyle name="Input 3 2 3" xfId="5036"/>
    <cellStyle name="Input 3 2 4" xfId="4330"/>
    <cellStyle name="Input 3 2 5" xfId="4962"/>
    <cellStyle name="Input 3 2 6" xfId="4429"/>
    <cellStyle name="Input 3 2 7" xfId="7559"/>
    <cellStyle name="Input 3 2 8" xfId="9359"/>
    <cellStyle name="Input 3 3" xfId="2997"/>
    <cellStyle name="Input 3 3 2" xfId="3819"/>
    <cellStyle name="Input 3 3 2 2" xfId="5792"/>
    <cellStyle name="Input 3 3 2 3" xfId="6701"/>
    <cellStyle name="Input 3 3 2 4" xfId="7617"/>
    <cellStyle name="Input 3 3 2 5" xfId="8269"/>
    <cellStyle name="Input 3 3 2 6" xfId="9002"/>
    <cellStyle name="Input 3 3 2 7" xfId="9739"/>
    <cellStyle name="Input 3 3 3" xfId="5070"/>
    <cellStyle name="Input 3 3 4" xfId="4296"/>
    <cellStyle name="Input 3 3 5" xfId="7339"/>
    <cellStyle name="Input 3 3 6" xfId="4986"/>
    <cellStyle name="Input 3 3 7" xfId="4539"/>
    <cellStyle name="Input 3 4" xfId="2974"/>
    <cellStyle name="Input 3 4 2" xfId="3796"/>
    <cellStyle name="Input 3 4 2 2" xfId="5769"/>
    <cellStyle name="Input 3 4 2 3" xfId="6678"/>
    <cellStyle name="Input 3 4 2 4" xfId="7594"/>
    <cellStyle name="Input 3 4 2 5" xfId="8246"/>
    <cellStyle name="Input 3 4 2 6" xfId="8979"/>
    <cellStyle name="Input 3 4 2 7" xfId="9716"/>
    <cellStyle name="Input 3 4 3" xfId="5047"/>
    <cellStyle name="Input 3 4 4" xfId="4319"/>
    <cellStyle name="Input 3 4 5" xfId="6416"/>
    <cellStyle name="Input 3 4 6" xfId="8190"/>
    <cellStyle name="Input 3 4 7" xfId="8898"/>
    <cellStyle name="Input 3 5" xfId="2986"/>
    <cellStyle name="Input 3 5 2" xfId="3808"/>
    <cellStyle name="Input 3 5 2 2" xfId="5781"/>
    <cellStyle name="Input 3 5 2 3" xfId="6690"/>
    <cellStyle name="Input 3 5 2 4" xfId="7606"/>
    <cellStyle name="Input 3 5 2 5" xfId="8258"/>
    <cellStyle name="Input 3 5 2 6" xfId="8991"/>
    <cellStyle name="Input 3 5 2 7" xfId="9728"/>
    <cellStyle name="Input 3 5 3" xfId="5059"/>
    <cellStyle name="Input 3 5 4" xfId="4307"/>
    <cellStyle name="Input 3 5 5" xfId="7276"/>
    <cellStyle name="Input 3 5 6" xfId="8187"/>
    <cellStyle name="Input 3 5 7" xfId="4548"/>
    <cellStyle name="Input 3 6" xfId="3009"/>
    <cellStyle name="Input 3 6 2" xfId="3831"/>
    <cellStyle name="Input 3 6 2 2" xfId="5804"/>
    <cellStyle name="Input 3 6 2 3" xfId="6713"/>
    <cellStyle name="Input 3 6 2 4" xfId="7629"/>
    <cellStyle name="Input 3 6 2 5" xfId="8281"/>
    <cellStyle name="Input 3 6 2 6" xfId="9014"/>
    <cellStyle name="Input 3 6 2 7" xfId="9751"/>
    <cellStyle name="Input 3 6 3" xfId="5082"/>
    <cellStyle name="Input 3 6 4" xfId="4284"/>
    <cellStyle name="Input 3 6 5" xfId="4724"/>
    <cellStyle name="Input 3 6 6" xfId="7336"/>
    <cellStyle name="Input 3 6 7" xfId="7355"/>
    <cellStyle name="Input 3 6 8" xfId="4691"/>
    <cellStyle name="Input 3 7" xfId="3558"/>
    <cellStyle name="Input 3 7 2" xfId="5552"/>
    <cellStyle name="Input 3 7 3" xfId="6492"/>
    <cellStyle name="Input 3 7 4" xfId="7377"/>
    <cellStyle name="Input 3 7 5" xfId="8061"/>
    <cellStyle name="Input 3 7 6" xfId="8821"/>
    <cellStyle name="Input 3 7 7" xfId="9587"/>
    <cellStyle name="Input 3 8" xfId="4469"/>
    <cellStyle name="Input 3 9" xfId="4614"/>
    <cellStyle name="Input 4" xfId="437"/>
    <cellStyle name="Input 4 10" xfId="4524"/>
    <cellStyle name="Input 4 11" xfId="4595"/>
    <cellStyle name="Input 4 12" xfId="4604"/>
    <cellStyle name="Input 4 2" xfId="2964"/>
    <cellStyle name="Input 4 2 2" xfId="3786"/>
    <cellStyle name="Input 4 2 2 2" xfId="5759"/>
    <cellStyle name="Input 4 2 2 3" xfId="6668"/>
    <cellStyle name="Input 4 2 2 4" xfId="7584"/>
    <cellStyle name="Input 4 2 2 5" xfId="8236"/>
    <cellStyle name="Input 4 2 2 6" xfId="8969"/>
    <cellStyle name="Input 4 2 2 7" xfId="9706"/>
    <cellStyle name="Input 4 2 3" xfId="5037"/>
    <cellStyle name="Input 4 2 4" xfId="4329"/>
    <cellStyle name="Input 4 2 5" xfId="6424"/>
    <cellStyle name="Input 4 2 6" xfId="7346"/>
    <cellStyle name="Input 4 2 7" xfId="7095"/>
    <cellStyle name="Input 4 2 8" xfId="8759"/>
    <cellStyle name="Input 4 3" xfId="2996"/>
    <cellStyle name="Input 4 3 2" xfId="3818"/>
    <cellStyle name="Input 4 3 2 2" xfId="5791"/>
    <cellStyle name="Input 4 3 2 3" xfId="6700"/>
    <cellStyle name="Input 4 3 2 4" xfId="7616"/>
    <cellStyle name="Input 4 3 2 5" xfId="8268"/>
    <cellStyle name="Input 4 3 2 6" xfId="9001"/>
    <cellStyle name="Input 4 3 2 7" xfId="9738"/>
    <cellStyle name="Input 4 3 3" xfId="5069"/>
    <cellStyle name="Input 4 3 4" xfId="4297"/>
    <cellStyle name="Input 4 3 5" xfId="5750"/>
    <cellStyle name="Input 4 3 6" xfId="8628"/>
    <cellStyle name="Input 4 3 7" xfId="4965"/>
    <cellStyle name="Input 4 4" xfId="2814"/>
    <cellStyle name="Input 4 4 2" xfId="3638"/>
    <cellStyle name="Input 4 4 2 2" xfId="5630"/>
    <cellStyle name="Input 4 4 2 3" xfId="6571"/>
    <cellStyle name="Input 4 4 2 4" xfId="7457"/>
    <cellStyle name="Input 4 4 2 5" xfId="8141"/>
    <cellStyle name="Input 4 4 2 6" xfId="8899"/>
    <cellStyle name="Input 4 4 2 7" xfId="9663"/>
    <cellStyle name="Input 4 4 3" xfId="4906"/>
    <cellStyle name="Input 4 4 4" xfId="4961"/>
    <cellStyle name="Input 4 4 5" xfId="4448"/>
    <cellStyle name="Input 4 4 6" xfId="7554"/>
    <cellStyle name="Input 4 4 7" xfId="8796"/>
    <cellStyle name="Input 4 5" xfId="2985"/>
    <cellStyle name="Input 4 5 2" xfId="3807"/>
    <cellStyle name="Input 4 5 2 2" xfId="5780"/>
    <cellStyle name="Input 4 5 2 3" xfId="6689"/>
    <cellStyle name="Input 4 5 2 4" xfId="7605"/>
    <cellStyle name="Input 4 5 2 5" xfId="8257"/>
    <cellStyle name="Input 4 5 2 6" xfId="8990"/>
    <cellStyle name="Input 4 5 2 7" xfId="9727"/>
    <cellStyle name="Input 4 5 3" xfId="5058"/>
    <cellStyle name="Input 4 5 4" xfId="4308"/>
    <cellStyle name="Input 4 5 5" xfId="7983"/>
    <cellStyle name="Input 4 5 6" xfId="8012"/>
    <cellStyle name="Input 4 5 7" xfId="7272"/>
    <cellStyle name="Input 4 6" xfId="3008"/>
    <cellStyle name="Input 4 6 2" xfId="3830"/>
    <cellStyle name="Input 4 6 2 2" xfId="5803"/>
    <cellStyle name="Input 4 6 2 3" xfId="6712"/>
    <cellStyle name="Input 4 6 2 4" xfId="7628"/>
    <cellStyle name="Input 4 6 2 5" xfId="8280"/>
    <cellStyle name="Input 4 6 2 6" xfId="9013"/>
    <cellStyle name="Input 4 6 2 7" xfId="9750"/>
    <cellStyle name="Input 4 6 3" xfId="5081"/>
    <cellStyle name="Input 4 6 4" xfId="4285"/>
    <cellStyle name="Input 4 6 5" xfId="4723"/>
    <cellStyle name="Input 4 6 6" xfId="5543"/>
    <cellStyle name="Input 4 6 7" xfId="8184"/>
    <cellStyle name="Input 4 6 8" xfId="4540"/>
    <cellStyle name="Input 4 7" xfId="3559"/>
    <cellStyle name="Input 4 7 2" xfId="5553"/>
    <cellStyle name="Input 4 7 3" xfId="6493"/>
    <cellStyle name="Input 4 7 4" xfId="7378"/>
    <cellStyle name="Input 4 7 5" xfId="8062"/>
    <cellStyle name="Input 4 7 6" xfId="8822"/>
    <cellStyle name="Input 4 7 7" xfId="9588"/>
    <cellStyle name="Input 4 8" xfId="4470"/>
    <cellStyle name="Input 4 9" xfId="4613"/>
    <cellStyle name="Input 5" xfId="438"/>
    <cellStyle name="Input 5 10" xfId="4525"/>
    <cellStyle name="Input 5 11" xfId="4596"/>
    <cellStyle name="Input 5 12" xfId="6408"/>
    <cellStyle name="Input 5 2" xfId="2965"/>
    <cellStyle name="Input 5 2 2" xfId="3787"/>
    <cellStyle name="Input 5 2 2 2" xfId="5760"/>
    <cellStyle name="Input 5 2 2 3" xfId="6669"/>
    <cellStyle name="Input 5 2 2 4" xfId="7585"/>
    <cellStyle name="Input 5 2 2 5" xfId="8237"/>
    <cellStyle name="Input 5 2 2 6" xfId="8970"/>
    <cellStyle name="Input 5 2 2 7" xfId="9707"/>
    <cellStyle name="Input 5 2 3" xfId="5038"/>
    <cellStyle name="Input 5 2 4" xfId="4322"/>
    <cellStyle name="Input 5 2 5" xfId="6607"/>
    <cellStyle name="Input 5 2 6" xfId="7547"/>
    <cellStyle name="Input 5 2 7" xfId="8017"/>
    <cellStyle name="Input 5 2 8" xfId="8897"/>
    <cellStyle name="Input 5 3" xfId="2995"/>
    <cellStyle name="Input 5 3 2" xfId="3817"/>
    <cellStyle name="Input 5 3 2 2" xfId="5790"/>
    <cellStyle name="Input 5 3 2 3" xfId="6699"/>
    <cellStyle name="Input 5 3 2 4" xfId="7615"/>
    <cellStyle name="Input 5 3 2 5" xfId="8267"/>
    <cellStyle name="Input 5 3 2 6" xfId="9000"/>
    <cellStyle name="Input 5 3 2 7" xfId="9737"/>
    <cellStyle name="Input 5 3 3" xfId="5068"/>
    <cellStyle name="Input 5 3 4" xfId="4292"/>
    <cellStyle name="Input 5 3 5" xfId="6612"/>
    <cellStyle name="Input 5 3 6" xfId="8007"/>
    <cellStyle name="Input 5 3 7" xfId="4543"/>
    <cellStyle name="Input 5 4" xfId="2975"/>
    <cellStyle name="Input 5 4 2" xfId="3797"/>
    <cellStyle name="Input 5 4 2 2" xfId="5770"/>
    <cellStyle name="Input 5 4 2 3" xfId="6679"/>
    <cellStyle name="Input 5 4 2 4" xfId="7595"/>
    <cellStyle name="Input 5 4 2 5" xfId="8247"/>
    <cellStyle name="Input 5 4 2 6" xfId="8980"/>
    <cellStyle name="Input 5 4 2 7" xfId="9717"/>
    <cellStyle name="Input 5 4 3" xfId="5048"/>
    <cellStyle name="Input 5 4 4" xfId="4318"/>
    <cellStyle name="Input 5 4 5" xfId="5751"/>
    <cellStyle name="Input 5 4 6" xfId="4683"/>
    <cellStyle name="Input 5 4 7" xfId="8208"/>
    <cellStyle name="Input 5 5" xfId="2984"/>
    <cellStyle name="Input 5 5 2" xfId="3806"/>
    <cellStyle name="Input 5 5 2 2" xfId="5779"/>
    <cellStyle name="Input 5 5 2 3" xfId="6688"/>
    <cellStyle name="Input 5 5 2 4" xfId="7604"/>
    <cellStyle name="Input 5 5 2 5" xfId="8256"/>
    <cellStyle name="Input 5 5 2 6" xfId="8989"/>
    <cellStyle name="Input 5 5 2 7" xfId="9726"/>
    <cellStyle name="Input 5 5 3" xfId="5057"/>
    <cellStyle name="Input 5 5 4" xfId="4309"/>
    <cellStyle name="Input 5 5 5" xfId="7301"/>
    <cellStyle name="Input 5 5 6" xfId="7101"/>
    <cellStyle name="Input 5 5 7" xfId="4556"/>
    <cellStyle name="Input 5 6" xfId="3007"/>
    <cellStyle name="Input 5 6 2" xfId="3829"/>
    <cellStyle name="Input 5 6 2 2" xfId="5802"/>
    <cellStyle name="Input 5 6 2 3" xfId="6711"/>
    <cellStyle name="Input 5 6 2 4" xfId="7627"/>
    <cellStyle name="Input 5 6 2 5" xfId="8279"/>
    <cellStyle name="Input 5 6 2 6" xfId="9012"/>
    <cellStyle name="Input 5 6 2 7" xfId="9749"/>
    <cellStyle name="Input 5 6 3" xfId="5080"/>
    <cellStyle name="Input 5 6 4" xfId="4280"/>
    <cellStyle name="Input 5 6 5" xfId="4722"/>
    <cellStyle name="Input 5 6 6" xfId="4350"/>
    <cellStyle name="Input 5 6 7" xfId="7989"/>
    <cellStyle name="Input 5 6 8" xfId="4535"/>
    <cellStyle name="Input 5 7" xfId="3560"/>
    <cellStyle name="Input 5 7 2" xfId="5554"/>
    <cellStyle name="Input 5 7 3" xfId="6494"/>
    <cellStyle name="Input 5 7 4" xfId="7379"/>
    <cellStyle name="Input 5 7 5" xfId="8063"/>
    <cellStyle name="Input 5 7 6" xfId="8823"/>
    <cellStyle name="Input 5 7 7" xfId="9589"/>
    <cellStyle name="Input 5 8" xfId="4471"/>
    <cellStyle name="Input 5 9" xfId="4612"/>
    <cellStyle name="Input 6" xfId="439"/>
    <cellStyle name="Input 6 10" xfId="4526"/>
    <cellStyle name="Input 6 11" xfId="4597"/>
    <cellStyle name="Input 6 12" xfId="6410"/>
    <cellStyle name="Input 6 2" xfId="2966"/>
    <cellStyle name="Input 6 2 2" xfId="3788"/>
    <cellStyle name="Input 6 2 2 2" xfId="5761"/>
    <cellStyle name="Input 6 2 2 3" xfId="6670"/>
    <cellStyle name="Input 6 2 2 4" xfId="7586"/>
    <cellStyle name="Input 6 2 2 5" xfId="8238"/>
    <cellStyle name="Input 6 2 2 6" xfId="8971"/>
    <cellStyle name="Input 6 2 2 7" xfId="9708"/>
    <cellStyle name="Input 6 2 3" xfId="5039"/>
    <cellStyle name="Input 6 2 4" xfId="4327"/>
    <cellStyle name="Input 6 2 5" xfId="4353"/>
    <cellStyle name="Input 6 2 6" xfId="6406"/>
    <cellStyle name="Input 6 2 7" xfId="8192"/>
    <cellStyle name="Input 6 2 8" xfId="6610"/>
    <cellStyle name="Input 6 3" xfId="2994"/>
    <cellStyle name="Input 6 3 2" xfId="3816"/>
    <cellStyle name="Input 6 3 2 2" xfId="5789"/>
    <cellStyle name="Input 6 3 2 3" xfId="6698"/>
    <cellStyle name="Input 6 3 2 4" xfId="7614"/>
    <cellStyle name="Input 6 3 2 5" xfId="8266"/>
    <cellStyle name="Input 6 3 2 6" xfId="8999"/>
    <cellStyle name="Input 6 3 2 7" xfId="9736"/>
    <cellStyle name="Input 6 3 3" xfId="5067"/>
    <cellStyle name="Input 6 3 4" xfId="4299"/>
    <cellStyle name="Input 6 3 5" xfId="7541"/>
    <cellStyle name="Input 6 3 6" xfId="7572"/>
    <cellStyle name="Input 6 3 7" xfId="4376"/>
    <cellStyle name="Input 6 4" xfId="2976"/>
    <cellStyle name="Input 6 4 2" xfId="3798"/>
    <cellStyle name="Input 6 4 2 2" xfId="5771"/>
    <cellStyle name="Input 6 4 2 3" xfId="6680"/>
    <cellStyle name="Input 6 4 2 4" xfId="7596"/>
    <cellStyle name="Input 6 4 2 5" xfId="8248"/>
    <cellStyle name="Input 6 4 2 6" xfId="8981"/>
    <cellStyle name="Input 6 4 2 7" xfId="9718"/>
    <cellStyle name="Input 6 4 3" xfId="5049"/>
    <cellStyle name="Input 6 4 4" xfId="4317"/>
    <cellStyle name="Input 6 4 5" xfId="7343"/>
    <cellStyle name="Input 6 4 6" xfId="7096"/>
    <cellStyle name="Input 6 4 7" xfId="4456"/>
    <cellStyle name="Input 6 5" xfId="2983"/>
    <cellStyle name="Input 6 5 2" xfId="3805"/>
    <cellStyle name="Input 6 5 2 2" xfId="5778"/>
    <cellStyle name="Input 6 5 2 3" xfId="6687"/>
    <cellStyle name="Input 6 5 2 4" xfId="7603"/>
    <cellStyle name="Input 6 5 2 5" xfId="8255"/>
    <cellStyle name="Input 6 5 2 6" xfId="8988"/>
    <cellStyle name="Input 6 5 2 7" xfId="9725"/>
    <cellStyle name="Input 6 5 3" xfId="5056"/>
    <cellStyle name="Input 6 5 4" xfId="4304"/>
    <cellStyle name="Input 6 5 5" xfId="4427"/>
    <cellStyle name="Input 6 5 6" xfId="7354"/>
    <cellStyle name="Input 6 5 7" xfId="4557"/>
    <cellStyle name="Input 6 6" xfId="3006"/>
    <cellStyle name="Input 6 6 2" xfId="3828"/>
    <cellStyle name="Input 6 6 2 2" xfId="5801"/>
    <cellStyle name="Input 6 6 2 3" xfId="6710"/>
    <cellStyle name="Input 6 6 2 4" xfId="7626"/>
    <cellStyle name="Input 6 6 2 5" xfId="8278"/>
    <cellStyle name="Input 6 6 2 6" xfId="9011"/>
    <cellStyle name="Input 6 6 2 7" xfId="9748"/>
    <cellStyle name="Input 6 6 3" xfId="5079"/>
    <cellStyle name="Input 6 6 4" xfId="4287"/>
    <cellStyle name="Input 6 6 5" xfId="4727"/>
    <cellStyle name="Input 6 6 6" xfId="7538"/>
    <cellStyle name="Input 6 6 7" xfId="8636"/>
    <cellStyle name="Input 6 6 8" xfId="4530"/>
    <cellStyle name="Input 6 7" xfId="3561"/>
    <cellStyle name="Input 6 7 2" xfId="5555"/>
    <cellStyle name="Input 6 7 3" xfId="6495"/>
    <cellStyle name="Input 6 7 4" xfId="7380"/>
    <cellStyle name="Input 6 7 5" xfId="8064"/>
    <cellStyle name="Input 6 7 6" xfId="8824"/>
    <cellStyle name="Input 6 7 7" xfId="9590"/>
    <cellStyle name="Input 6 8" xfId="4472"/>
    <cellStyle name="Input 6 9" xfId="4611"/>
    <cellStyle name="Input 7" xfId="440"/>
    <cellStyle name="Input 7 10" xfId="4527"/>
    <cellStyle name="Input 7 11" xfId="4598"/>
    <cellStyle name="Input 7 12" xfId="4603"/>
    <cellStyle name="Input 7 2" xfId="2967"/>
    <cellStyle name="Input 7 2 2" xfId="3789"/>
    <cellStyle name="Input 7 2 2 2" xfId="5762"/>
    <cellStyle name="Input 7 2 2 3" xfId="6671"/>
    <cellStyle name="Input 7 2 2 4" xfId="7587"/>
    <cellStyle name="Input 7 2 2 5" xfId="8239"/>
    <cellStyle name="Input 7 2 2 6" xfId="8972"/>
    <cellStyle name="Input 7 2 2 7" xfId="9709"/>
    <cellStyle name="Input 7 2 3" xfId="5040"/>
    <cellStyle name="Input 7 2 4" xfId="4326"/>
    <cellStyle name="Input 7 2 5" xfId="4686"/>
    <cellStyle name="Input 7 2 6" xfId="4428"/>
    <cellStyle name="Input 7 2 7" xfId="7353"/>
    <cellStyle name="Input 7 2 8" xfId="8785"/>
    <cellStyle name="Input 7 3" xfId="2993"/>
    <cellStyle name="Input 7 3 2" xfId="3815"/>
    <cellStyle name="Input 7 3 2 2" xfId="5788"/>
    <cellStyle name="Input 7 3 2 3" xfId="6697"/>
    <cellStyle name="Input 7 3 2 4" xfId="7613"/>
    <cellStyle name="Input 7 3 2 5" xfId="8265"/>
    <cellStyle name="Input 7 3 2 6" xfId="8998"/>
    <cellStyle name="Input 7 3 2 7" xfId="9735"/>
    <cellStyle name="Input 7 3 3" xfId="5066"/>
    <cellStyle name="Input 7 3 4" xfId="4300"/>
    <cellStyle name="Input 7 3 5" xfId="7340"/>
    <cellStyle name="Input 7 3 6" xfId="8139"/>
    <cellStyle name="Input 7 3 7" xfId="7271"/>
    <cellStyle name="Input 7 4" xfId="2977"/>
    <cellStyle name="Input 7 4 2" xfId="3799"/>
    <cellStyle name="Input 7 4 2 2" xfId="5772"/>
    <cellStyle name="Input 7 4 2 3" xfId="6681"/>
    <cellStyle name="Input 7 4 2 4" xfId="7597"/>
    <cellStyle name="Input 7 4 2 5" xfId="8249"/>
    <cellStyle name="Input 7 4 2 6" xfId="8982"/>
    <cellStyle name="Input 7 4 2 7" xfId="9719"/>
    <cellStyle name="Input 7 4 3" xfId="5050"/>
    <cellStyle name="Input 7 4 4" xfId="4310"/>
    <cellStyle name="Input 7 4 5" xfId="7544"/>
    <cellStyle name="Input 7 4 6" xfId="8014"/>
    <cellStyle name="Input 7 4 7" xfId="9362"/>
    <cellStyle name="Input 7 5" xfId="2982"/>
    <cellStyle name="Input 7 5 2" xfId="3804"/>
    <cellStyle name="Input 7 5 2 2" xfId="5777"/>
    <cellStyle name="Input 7 5 2 3" xfId="6686"/>
    <cellStyle name="Input 7 5 2 4" xfId="7602"/>
    <cellStyle name="Input 7 5 2 5" xfId="8254"/>
    <cellStyle name="Input 7 5 2 6" xfId="8987"/>
    <cellStyle name="Input 7 5 2 7" xfId="9724"/>
    <cellStyle name="Input 7 5 3" xfId="5055"/>
    <cellStyle name="Input 7 5 4" xfId="4311"/>
    <cellStyle name="Input 7 5 5" xfId="4678"/>
    <cellStyle name="Input 7 5 6" xfId="8188"/>
    <cellStyle name="Input 7 5 7" xfId="4558"/>
    <cellStyle name="Input 7 6" xfId="3005"/>
    <cellStyle name="Input 7 6 2" xfId="3827"/>
    <cellStyle name="Input 7 6 2 2" xfId="5800"/>
    <cellStyle name="Input 7 6 2 3" xfId="6709"/>
    <cellStyle name="Input 7 6 2 4" xfId="7625"/>
    <cellStyle name="Input 7 6 2 5" xfId="8277"/>
    <cellStyle name="Input 7 6 2 6" xfId="9010"/>
    <cellStyle name="Input 7 6 2 7" xfId="9747"/>
    <cellStyle name="Input 7 6 3" xfId="5078"/>
    <cellStyle name="Input 7 6 4" xfId="4288"/>
    <cellStyle name="Input 7 6 5" xfId="4721"/>
    <cellStyle name="Input 7 6 6" xfId="7337"/>
    <cellStyle name="Input 7 6 7" xfId="8009"/>
    <cellStyle name="Input 7 6 8" xfId="4537"/>
    <cellStyle name="Input 7 7" xfId="3562"/>
    <cellStyle name="Input 7 7 2" xfId="5556"/>
    <cellStyle name="Input 7 7 3" xfId="6496"/>
    <cellStyle name="Input 7 7 4" xfId="7381"/>
    <cellStyle name="Input 7 7 5" xfId="8065"/>
    <cellStyle name="Input 7 7 6" xfId="8825"/>
    <cellStyle name="Input 7 7 7" xfId="9591"/>
    <cellStyle name="Input 7 8" xfId="4473"/>
    <cellStyle name="Input 7 9" xfId="4610"/>
    <cellStyle name="Input 8" xfId="441"/>
    <cellStyle name="Input 8 10" xfId="4528"/>
    <cellStyle name="Input 8 11" xfId="4599"/>
    <cellStyle name="Input 8 12" xfId="4602"/>
    <cellStyle name="Input 8 2" xfId="2968"/>
    <cellStyle name="Input 8 2 2" xfId="3790"/>
    <cellStyle name="Input 8 2 2 2" xfId="5763"/>
    <cellStyle name="Input 8 2 2 3" xfId="6672"/>
    <cellStyle name="Input 8 2 2 4" xfId="7588"/>
    <cellStyle name="Input 8 2 2 5" xfId="8240"/>
    <cellStyle name="Input 8 2 2 6" xfId="8973"/>
    <cellStyle name="Input 8 2 2 7" xfId="9710"/>
    <cellStyle name="Input 8 2 3" xfId="5041"/>
    <cellStyle name="Input 8 2 4" xfId="4325"/>
    <cellStyle name="Input 8 2 5" xfId="6417"/>
    <cellStyle name="Input 8 2 6" xfId="7345"/>
    <cellStyle name="Input 8 2 7" xfId="4779"/>
    <cellStyle name="Input 8 2 8" xfId="8935"/>
    <cellStyle name="Input 8 3" xfId="2992"/>
    <cellStyle name="Input 8 3 2" xfId="3814"/>
    <cellStyle name="Input 8 3 2 2" xfId="5787"/>
    <cellStyle name="Input 8 3 2 3" xfId="6696"/>
    <cellStyle name="Input 8 3 2 4" xfId="7612"/>
    <cellStyle name="Input 8 3 2 5" xfId="8264"/>
    <cellStyle name="Input 8 3 2 6" xfId="8997"/>
    <cellStyle name="Input 8 3 2 7" xfId="9734"/>
    <cellStyle name="Input 8 3 3" xfId="5065"/>
    <cellStyle name="Input 8 3 4" xfId="4301"/>
    <cellStyle name="Input 8 3 5" xfId="5544"/>
    <cellStyle name="Input 8 3 6" xfId="5700"/>
    <cellStyle name="Input 8 3 7" xfId="4544"/>
    <cellStyle name="Input 8 4" xfId="2978"/>
    <cellStyle name="Input 8 4 2" xfId="3800"/>
    <cellStyle name="Input 8 4 2 2" xfId="5773"/>
    <cellStyle name="Input 8 4 2 3" xfId="6682"/>
    <cellStyle name="Input 8 4 2 4" xfId="7598"/>
    <cellStyle name="Input 8 4 2 5" xfId="8250"/>
    <cellStyle name="Input 8 4 2 6" xfId="8983"/>
    <cellStyle name="Input 8 4 2 7" xfId="9720"/>
    <cellStyle name="Input 8 4 3" xfId="5051"/>
    <cellStyle name="Input 8 4 4" xfId="4315"/>
    <cellStyle name="Input 8 4 5" xfId="4679"/>
    <cellStyle name="Input 8 4 6" xfId="8189"/>
    <cellStyle name="Input 8 4 7" xfId="8774"/>
    <cellStyle name="Input 8 5" xfId="2981"/>
    <cellStyle name="Input 8 5 2" xfId="3803"/>
    <cellStyle name="Input 8 5 2 2" xfId="5776"/>
    <cellStyle name="Input 8 5 2 3" xfId="6685"/>
    <cellStyle name="Input 8 5 2 4" xfId="7601"/>
    <cellStyle name="Input 8 5 2 5" xfId="8253"/>
    <cellStyle name="Input 8 5 2 6" xfId="8986"/>
    <cellStyle name="Input 8 5 2 7" xfId="9723"/>
    <cellStyle name="Input 8 5 3" xfId="5054"/>
    <cellStyle name="Input 8 5 4" xfId="4312"/>
    <cellStyle name="Input 8 5 5" xfId="7543"/>
    <cellStyle name="Input 8 5 6" xfId="8013"/>
    <cellStyle name="Input 8 5 7" xfId="4559"/>
    <cellStyle name="Input 8 6" xfId="3015"/>
    <cellStyle name="Input 8 6 2" xfId="3837"/>
    <cellStyle name="Input 8 6 2 2" xfId="5810"/>
    <cellStyle name="Input 8 6 2 3" xfId="6719"/>
    <cellStyle name="Input 8 6 2 4" xfId="7635"/>
    <cellStyle name="Input 8 6 2 5" xfId="8287"/>
    <cellStyle name="Input 8 6 2 6" xfId="9020"/>
    <cellStyle name="Input 8 6 2 7" xfId="9757"/>
    <cellStyle name="Input 8 6 3" xfId="5088"/>
    <cellStyle name="Input 8 6 4" xfId="4278"/>
    <cellStyle name="Input 8 6 5" xfId="4730"/>
    <cellStyle name="Input 8 6 6" xfId="6432"/>
    <cellStyle name="Input 8 6 7" xfId="4443"/>
    <cellStyle name="Input 8 6 8" xfId="4709"/>
    <cellStyle name="Input 8 7" xfId="3563"/>
    <cellStyle name="Input 8 7 2" xfId="5557"/>
    <cellStyle name="Input 8 7 3" xfId="6497"/>
    <cellStyle name="Input 8 7 4" xfId="7382"/>
    <cellStyle name="Input 8 7 5" xfId="8066"/>
    <cellStyle name="Input 8 7 6" xfId="8826"/>
    <cellStyle name="Input 8 7 7" xfId="9592"/>
    <cellStyle name="Input 8 8" xfId="4474"/>
    <cellStyle name="Input 8 9" xfId="4609"/>
    <cellStyle name="Input 9" xfId="442"/>
    <cellStyle name="Input 9 10" xfId="4529"/>
    <cellStyle name="Input 9 11" xfId="4600"/>
    <cellStyle name="Input 9 12" xfId="4601"/>
    <cellStyle name="Input 9 2" xfId="2969"/>
    <cellStyle name="Input 9 2 2" xfId="3791"/>
    <cellStyle name="Input 9 2 2 2" xfId="5764"/>
    <cellStyle name="Input 9 2 2 3" xfId="6673"/>
    <cellStyle name="Input 9 2 2 4" xfId="7589"/>
    <cellStyle name="Input 9 2 2 5" xfId="8241"/>
    <cellStyle name="Input 9 2 2 6" xfId="8974"/>
    <cellStyle name="Input 9 2 2 7" xfId="9711"/>
    <cellStyle name="Input 9 2 3" xfId="5042"/>
    <cellStyle name="Input 9 2 4" xfId="4324"/>
    <cellStyle name="Input 9 2 5" xfId="7059"/>
    <cellStyle name="Input 9 2 6" xfId="7546"/>
    <cellStyle name="Input 9 2 7" xfId="8016"/>
    <cellStyle name="Input 9 2 8" xfId="7556"/>
    <cellStyle name="Input 9 3" xfId="2991"/>
    <cellStyle name="Input 9 3 2" xfId="3813"/>
    <cellStyle name="Input 9 3 2 2" xfId="5786"/>
    <cellStyle name="Input 9 3 2 3" xfId="6695"/>
    <cellStyle name="Input 9 3 2 4" xfId="7611"/>
    <cellStyle name="Input 9 3 2 5" xfId="8263"/>
    <cellStyle name="Input 9 3 2 6" xfId="8996"/>
    <cellStyle name="Input 9 3 2 7" xfId="9733"/>
    <cellStyle name="Input 9 3 3" xfId="5064"/>
    <cellStyle name="Input 9 3 4" xfId="4302"/>
    <cellStyle name="Input 9 3 5" xfId="4951"/>
    <cellStyle name="Input 9 3 6" xfId="8632"/>
    <cellStyle name="Input 9 3 7" xfId="4542"/>
    <cellStyle name="Input 9 4" xfId="2979"/>
    <cellStyle name="Input 9 4 2" xfId="3801"/>
    <cellStyle name="Input 9 4 2 2" xfId="5774"/>
    <cellStyle name="Input 9 4 2 3" xfId="6683"/>
    <cellStyle name="Input 9 4 2 4" xfId="7599"/>
    <cellStyle name="Input 9 4 2 5" xfId="8251"/>
    <cellStyle name="Input 9 4 2 6" xfId="8984"/>
    <cellStyle name="Input 9 4 2 7" xfId="9721"/>
    <cellStyle name="Input 9 4 3" xfId="5052"/>
    <cellStyle name="Input 9 4 4" xfId="4314"/>
    <cellStyle name="Input 9 4 5" xfId="5029"/>
    <cellStyle name="Input 9 4 6" xfId="7560"/>
    <cellStyle name="Input 9 4 7" xfId="4555"/>
    <cellStyle name="Input 9 5" xfId="2980"/>
    <cellStyle name="Input 9 5 2" xfId="3802"/>
    <cellStyle name="Input 9 5 2 2" xfId="5775"/>
    <cellStyle name="Input 9 5 2 3" xfId="6684"/>
    <cellStyle name="Input 9 5 2 4" xfId="7600"/>
    <cellStyle name="Input 9 5 2 5" xfId="8252"/>
    <cellStyle name="Input 9 5 2 6" xfId="8985"/>
    <cellStyle name="Input 9 5 2 7" xfId="9722"/>
    <cellStyle name="Input 9 5 3" xfId="5053"/>
    <cellStyle name="Input 9 5 4" xfId="4313"/>
    <cellStyle name="Input 9 5 5" xfId="7342"/>
    <cellStyle name="Input 9 5 6" xfId="6399"/>
    <cellStyle name="Input 9 5 7" xfId="4560"/>
    <cellStyle name="Input 9 6" xfId="3004"/>
    <cellStyle name="Input 9 6 2" xfId="3826"/>
    <cellStyle name="Input 9 6 2 2" xfId="5799"/>
    <cellStyle name="Input 9 6 2 3" xfId="6708"/>
    <cellStyle name="Input 9 6 2 4" xfId="7624"/>
    <cellStyle name="Input 9 6 2 5" xfId="8276"/>
    <cellStyle name="Input 9 6 2 6" xfId="9009"/>
    <cellStyle name="Input 9 6 2 7" xfId="9746"/>
    <cellStyle name="Input 9 6 3" xfId="5077"/>
    <cellStyle name="Input 9 6 4" xfId="4289"/>
    <cellStyle name="Input 9 6 5" xfId="4720"/>
    <cellStyle name="Input 9 6 6" xfId="4426"/>
    <cellStyle name="Input 9 6 7" xfId="7107"/>
    <cellStyle name="Input 9 6 8" xfId="4538"/>
    <cellStyle name="Input 9 7" xfId="3564"/>
    <cellStyle name="Input 9 7 2" xfId="5558"/>
    <cellStyle name="Input 9 7 3" xfId="6498"/>
    <cellStyle name="Input 9 7 4" xfId="7383"/>
    <cellStyle name="Input 9 7 5" xfId="8067"/>
    <cellStyle name="Input 9 7 6" xfId="8827"/>
    <cellStyle name="Input 9 7 7" xfId="9593"/>
    <cellStyle name="Input 9 8" xfId="4475"/>
    <cellStyle name="Input 9 9" xfId="4608"/>
    <cellStyle name="Linked Cell 2" xfId="444"/>
    <cellStyle name="Linked Cell 3" xfId="445"/>
    <cellStyle name="Linked Cell 4" xfId="446"/>
    <cellStyle name="Linked Cell 5" xfId="447"/>
    <cellStyle name="Linked Cell 6" xfId="448"/>
    <cellStyle name="Linked Cell 7" xfId="443"/>
    <cellStyle name="Neutral 2" xfId="450"/>
    <cellStyle name="Neutral 3" xfId="451"/>
    <cellStyle name="Neutral 4" xfId="452"/>
    <cellStyle name="Neutral 5" xfId="453"/>
    <cellStyle name="Neutral 6" xfId="454"/>
    <cellStyle name="Neutral 7" xfId="449"/>
    <cellStyle name="Neutral 8" xfId="3422"/>
    <cellStyle name="no dec" xfId="455"/>
    <cellStyle name="Normal" xfId="0" builtinId="0"/>
    <cellStyle name="Normal - Style1" xfId="456"/>
    <cellStyle name="Normal 10" xfId="70"/>
    <cellStyle name="Normal 10 10" xfId="36"/>
    <cellStyle name="Normal 10 2" xfId="457"/>
    <cellStyle name="Normal 10 2 2 5" xfId="37"/>
    <cellStyle name="Normal 10 3" xfId="3418"/>
    <cellStyle name="Normal 10 4" xfId="104"/>
    <cellStyle name="Normal 100" xfId="458"/>
    <cellStyle name="Normal 100 10" xfId="459"/>
    <cellStyle name="Normal 100 11" xfId="460"/>
    <cellStyle name="Normal 100 12" xfId="461"/>
    <cellStyle name="Normal 100 13" xfId="462"/>
    <cellStyle name="Normal 100 14" xfId="463"/>
    <cellStyle name="Normal 100 15" xfId="464"/>
    <cellStyle name="Normal 100 16" xfId="465"/>
    <cellStyle name="Normal 100 17" xfId="466"/>
    <cellStyle name="Normal 100 18" xfId="467"/>
    <cellStyle name="Normal 100 19" xfId="468"/>
    <cellStyle name="Normal 100 2" xfId="469"/>
    <cellStyle name="Normal 100 20" xfId="470"/>
    <cellStyle name="Normal 100 21" xfId="471"/>
    <cellStyle name="Normal 100 22" xfId="472"/>
    <cellStyle name="Normal 100 23" xfId="473"/>
    <cellStyle name="Normal 100 24" xfId="474"/>
    <cellStyle name="Normal 100 25" xfId="475"/>
    <cellStyle name="Normal 100 26" xfId="476"/>
    <cellStyle name="Normal 100 27" xfId="477"/>
    <cellStyle name="Normal 100 28" xfId="478"/>
    <cellStyle name="Normal 100 29" xfId="479"/>
    <cellStyle name="Normal 100 3" xfId="480"/>
    <cellStyle name="Normal 100 30" xfId="481"/>
    <cellStyle name="Normal 100 31" xfId="482"/>
    <cellStyle name="Normal 100 32" xfId="483"/>
    <cellStyle name="Normal 100 33" xfId="484"/>
    <cellStyle name="Normal 100 34" xfId="485"/>
    <cellStyle name="Normal 100 35" xfId="486"/>
    <cellStyle name="Normal 100 36" xfId="487"/>
    <cellStyle name="Normal 100 37" xfId="488"/>
    <cellStyle name="Normal 100 38" xfId="489"/>
    <cellStyle name="Normal 100 39" xfId="490"/>
    <cellStyle name="Normal 100 4" xfId="491"/>
    <cellStyle name="Normal 100 40" xfId="492"/>
    <cellStyle name="Normal 100 41" xfId="493"/>
    <cellStyle name="Normal 100 42" xfId="494"/>
    <cellStyle name="Normal 100 43" xfId="495"/>
    <cellStyle name="Normal 100 44" xfId="496"/>
    <cellStyle name="Normal 100 45" xfId="497"/>
    <cellStyle name="Normal 100 46" xfId="498"/>
    <cellStyle name="Normal 100 5" xfId="499"/>
    <cellStyle name="Normal 100 6" xfId="500"/>
    <cellStyle name="Normal 100 7" xfId="501"/>
    <cellStyle name="Normal 100 8" xfId="502"/>
    <cellStyle name="Normal 100 9" xfId="503"/>
    <cellStyle name="Normal 101" xfId="504"/>
    <cellStyle name="Normal 101 10" xfId="505"/>
    <cellStyle name="Normal 101 11" xfId="506"/>
    <cellStyle name="Normal 101 12" xfId="507"/>
    <cellStyle name="Normal 101 13" xfId="508"/>
    <cellStyle name="Normal 101 14" xfId="509"/>
    <cellStyle name="Normal 101 15" xfId="510"/>
    <cellStyle name="Normal 101 16" xfId="511"/>
    <cellStyle name="Normal 101 17" xfId="512"/>
    <cellStyle name="Normal 101 18" xfId="513"/>
    <cellStyle name="Normal 101 19" xfId="514"/>
    <cellStyle name="Normal 101 2" xfId="515"/>
    <cellStyle name="Normal 101 20" xfId="516"/>
    <cellStyle name="Normal 101 21" xfId="517"/>
    <cellStyle name="Normal 101 22" xfId="518"/>
    <cellStyle name="Normal 101 23" xfId="519"/>
    <cellStyle name="Normal 101 24" xfId="520"/>
    <cellStyle name="Normal 101 25" xfId="521"/>
    <cellStyle name="Normal 101 26" xfId="522"/>
    <cellStyle name="Normal 101 27" xfId="523"/>
    <cellStyle name="Normal 101 28" xfId="524"/>
    <cellStyle name="Normal 101 29" xfId="525"/>
    <cellStyle name="Normal 101 3" xfId="526"/>
    <cellStyle name="Normal 101 30" xfId="527"/>
    <cellStyle name="Normal 101 31" xfId="528"/>
    <cellStyle name="Normal 101 32" xfId="529"/>
    <cellStyle name="Normal 101 33" xfId="530"/>
    <cellStyle name="Normal 101 34" xfId="531"/>
    <cellStyle name="Normal 101 35" xfId="532"/>
    <cellStyle name="Normal 101 36" xfId="533"/>
    <cellStyle name="Normal 101 37" xfId="534"/>
    <cellStyle name="Normal 101 38" xfId="535"/>
    <cellStyle name="Normal 101 39" xfId="536"/>
    <cellStyle name="Normal 101 4" xfId="537"/>
    <cellStyle name="Normal 101 40" xfId="538"/>
    <cellStyle name="Normal 101 41" xfId="539"/>
    <cellStyle name="Normal 101 42" xfId="540"/>
    <cellStyle name="Normal 101 43" xfId="541"/>
    <cellStyle name="Normal 101 44" xfId="542"/>
    <cellStyle name="Normal 101 45" xfId="543"/>
    <cellStyle name="Normal 101 46" xfId="544"/>
    <cellStyle name="Normal 101 5" xfId="545"/>
    <cellStyle name="Normal 101 6" xfId="546"/>
    <cellStyle name="Normal 101 7" xfId="547"/>
    <cellStyle name="Normal 101 8" xfId="548"/>
    <cellStyle name="Normal 101 9" xfId="549"/>
    <cellStyle name="Normal 102" xfId="550"/>
    <cellStyle name="Normal 102 10" xfId="551"/>
    <cellStyle name="Normal 102 11" xfId="552"/>
    <cellStyle name="Normal 102 12" xfId="553"/>
    <cellStyle name="Normal 102 13" xfId="554"/>
    <cellStyle name="Normal 102 14" xfId="555"/>
    <cellStyle name="Normal 102 15" xfId="556"/>
    <cellStyle name="Normal 102 16" xfId="557"/>
    <cellStyle name="Normal 102 17" xfId="558"/>
    <cellStyle name="Normal 102 18" xfId="559"/>
    <cellStyle name="Normal 102 19" xfId="560"/>
    <cellStyle name="Normal 102 2" xfId="561"/>
    <cellStyle name="Normal 102 20" xfId="562"/>
    <cellStyle name="Normal 102 21" xfId="563"/>
    <cellStyle name="Normal 102 22" xfId="564"/>
    <cellStyle name="Normal 102 23" xfId="565"/>
    <cellStyle name="Normal 102 24" xfId="566"/>
    <cellStyle name="Normal 102 25" xfId="567"/>
    <cellStyle name="Normal 102 26" xfId="568"/>
    <cellStyle name="Normal 102 27" xfId="569"/>
    <cellStyle name="Normal 102 28" xfId="570"/>
    <cellStyle name="Normal 102 29" xfId="571"/>
    <cellStyle name="Normal 102 3" xfId="572"/>
    <cellStyle name="Normal 102 30" xfId="573"/>
    <cellStyle name="Normal 102 31" xfId="574"/>
    <cellStyle name="Normal 102 32" xfId="575"/>
    <cellStyle name="Normal 102 33" xfId="576"/>
    <cellStyle name="Normal 102 34" xfId="577"/>
    <cellStyle name="Normal 102 35" xfId="578"/>
    <cellStyle name="Normal 102 36" xfId="579"/>
    <cellStyle name="Normal 102 37" xfId="580"/>
    <cellStyle name="Normal 102 38" xfId="581"/>
    <cellStyle name="Normal 102 39" xfId="582"/>
    <cellStyle name="Normal 102 4" xfId="583"/>
    <cellStyle name="Normal 102 40" xfId="584"/>
    <cellStyle name="Normal 102 41" xfId="585"/>
    <cellStyle name="Normal 102 42" xfId="586"/>
    <cellStyle name="Normal 102 43" xfId="587"/>
    <cellStyle name="Normal 102 44" xfId="588"/>
    <cellStyle name="Normal 102 45" xfId="589"/>
    <cellStyle name="Normal 102 46" xfId="590"/>
    <cellStyle name="Normal 102 5" xfId="591"/>
    <cellStyle name="Normal 102 6" xfId="592"/>
    <cellStyle name="Normal 102 7" xfId="593"/>
    <cellStyle name="Normal 102 8" xfId="594"/>
    <cellStyle name="Normal 102 9" xfId="595"/>
    <cellStyle name="Normal 103" xfId="596"/>
    <cellStyle name="Normal 103 10" xfId="597"/>
    <cellStyle name="Normal 103 11" xfId="598"/>
    <cellStyle name="Normal 103 12" xfId="599"/>
    <cellStyle name="Normal 103 13" xfId="600"/>
    <cellStyle name="Normal 103 14" xfId="601"/>
    <cellStyle name="Normal 103 15" xfId="602"/>
    <cellStyle name="Normal 103 16" xfId="603"/>
    <cellStyle name="Normal 103 17" xfId="604"/>
    <cellStyle name="Normal 103 18" xfId="605"/>
    <cellStyle name="Normal 103 19" xfId="606"/>
    <cellStyle name="Normal 103 2" xfId="607"/>
    <cellStyle name="Normal 103 20" xfId="608"/>
    <cellStyle name="Normal 103 21" xfId="609"/>
    <cellStyle name="Normal 103 22" xfId="610"/>
    <cellStyle name="Normal 103 23" xfId="611"/>
    <cellStyle name="Normal 103 24" xfId="612"/>
    <cellStyle name="Normal 103 25" xfId="613"/>
    <cellStyle name="Normal 103 26" xfId="614"/>
    <cellStyle name="Normal 103 27" xfId="615"/>
    <cellStyle name="Normal 103 28" xfId="616"/>
    <cellStyle name="Normal 103 29" xfId="617"/>
    <cellStyle name="Normal 103 3" xfId="618"/>
    <cellStyle name="Normal 103 30" xfId="619"/>
    <cellStyle name="Normal 103 31" xfId="620"/>
    <cellStyle name="Normal 103 32" xfId="621"/>
    <cellStyle name="Normal 103 33" xfId="622"/>
    <cellStyle name="Normal 103 34" xfId="623"/>
    <cellStyle name="Normal 103 35" xfId="624"/>
    <cellStyle name="Normal 103 36" xfId="625"/>
    <cellStyle name="Normal 103 37" xfId="626"/>
    <cellStyle name="Normal 103 38" xfId="627"/>
    <cellStyle name="Normal 103 39" xfId="628"/>
    <cellStyle name="Normal 103 4" xfId="629"/>
    <cellStyle name="Normal 103 40" xfId="630"/>
    <cellStyle name="Normal 103 41" xfId="631"/>
    <cellStyle name="Normal 103 42" xfId="632"/>
    <cellStyle name="Normal 103 43" xfId="633"/>
    <cellStyle name="Normal 103 44" xfId="634"/>
    <cellStyle name="Normal 103 45" xfId="635"/>
    <cellStyle name="Normal 103 46" xfId="636"/>
    <cellStyle name="Normal 103 5" xfId="637"/>
    <cellStyle name="Normal 103 6" xfId="638"/>
    <cellStyle name="Normal 103 7" xfId="639"/>
    <cellStyle name="Normal 103 8" xfId="640"/>
    <cellStyle name="Normal 103 9" xfId="641"/>
    <cellStyle name="Normal 104" xfId="642"/>
    <cellStyle name="Normal 105" xfId="643"/>
    <cellStyle name="Normal 105 10" xfId="644"/>
    <cellStyle name="Normal 105 11" xfId="645"/>
    <cellStyle name="Normal 105 12" xfId="646"/>
    <cellStyle name="Normal 105 13" xfId="647"/>
    <cellStyle name="Normal 105 14" xfId="648"/>
    <cellStyle name="Normal 105 15" xfId="649"/>
    <cellStyle name="Normal 105 16" xfId="650"/>
    <cellStyle name="Normal 105 17" xfId="651"/>
    <cellStyle name="Normal 105 18" xfId="652"/>
    <cellStyle name="Normal 105 19" xfId="653"/>
    <cellStyle name="Normal 105 2" xfId="654"/>
    <cellStyle name="Normal 105 20" xfId="655"/>
    <cellStyle name="Normal 105 21" xfId="656"/>
    <cellStyle name="Normal 105 22" xfId="657"/>
    <cellStyle name="Normal 105 23" xfId="658"/>
    <cellStyle name="Normal 105 24" xfId="659"/>
    <cellStyle name="Normal 105 25" xfId="660"/>
    <cellStyle name="Normal 105 26" xfId="661"/>
    <cellStyle name="Normal 105 27" xfId="662"/>
    <cellStyle name="Normal 105 28" xfId="663"/>
    <cellStyle name="Normal 105 29" xfId="664"/>
    <cellStyle name="Normal 105 3" xfId="665"/>
    <cellStyle name="Normal 105 30" xfId="666"/>
    <cellStyle name="Normal 105 31" xfId="667"/>
    <cellStyle name="Normal 105 32" xfId="668"/>
    <cellStyle name="Normal 105 33" xfId="669"/>
    <cellStyle name="Normal 105 34" xfId="670"/>
    <cellStyle name="Normal 105 35" xfId="671"/>
    <cellStyle name="Normal 105 36" xfId="672"/>
    <cellStyle name="Normal 105 37" xfId="673"/>
    <cellStyle name="Normal 105 38" xfId="674"/>
    <cellStyle name="Normal 105 39" xfId="675"/>
    <cellStyle name="Normal 105 4" xfId="676"/>
    <cellStyle name="Normal 105 40" xfId="677"/>
    <cellStyle name="Normal 105 41" xfId="678"/>
    <cellStyle name="Normal 105 42" xfId="679"/>
    <cellStyle name="Normal 105 43" xfId="680"/>
    <cellStyle name="Normal 105 44" xfId="681"/>
    <cellStyle name="Normal 105 45" xfId="682"/>
    <cellStyle name="Normal 105 46" xfId="683"/>
    <cellStyle name="Normal 105 5" xfId="684"/>
    <cellStyle name="Normal 105 6" xfId="685"/>
    <cellStyle name="Normal 105 7" xfId="686"/>
    <cellStyle name="Normal 105 8" xfId="687"/>
    <cellStyle name="Normal 105 9" xfId="688"/>
    <cellStyle name="Normal 106" xfId="689"/>
    <cellStyle name="Normal 106 10" xfId="690"/>
    <cellStyle name="Normal 106 11" xfId="691"/>
    <cellStyle name="Normal 106 12" xfId="692"/>
    <cellStyle name="Normal 106 13" xfId="693"/>
    <cellStyle name="Normal 106 14" xfId="694"/>
    <cellStyle name="Normal 106 15" xfId="695"/>
    <cellStyle name="Normal 106 16" xfId="696"/>
    <cellStyle name="Normal 106 17" xfId="697"/>
    <cellStyle name="Normal 106 18" xfId="698"/>
    <cellStyle name="Normal 106 19" xfId="699"/>
    <cellStyle name="Normal 106 2" xfId="700"/>
    <cellStyle name="Normal 106 20" xfId="701"/>
    <cellStyle name="Normal 106 21" xfId="702"/>
    <cellStyle name="Normal 106 22" xfId="703"/>
    <cellStyle name="Normal 106 23" xfId="704"/>
    <cellStyle name="Normal 106 24" xfId="705"/>
    <cellStyle name="Normal 106 25" xfId="706"/>
    <cellStyle name="Normal 106 26" xfId="707"/>
    <cellStyle name="Normal 106 27" xfId="708"/>
    <cellStyle name="Normal 106 28" xfId="709"/>
    <cellStyle name="Normal 106 29" xfId="710"/>
    <cellStyle name="Normal 106 3" xfId="711"/>
    <cellStyle name="Normal 106 30" xfId="712"/>
    <cellStyle name="Normal 106 31" xfId="713"/>
    <cellStyle name="Normal 106 32" xfId="714"/>
    <cellStyle name="Normal 106 33" xfId="715"/>
    <cellStyle name="Normal 106 34" xfId="716"/>
    <cellStyle name="Normal 106 35" xfId="717"/>
    <cellStyle name="Normal 106 36" xfId="718"/>
    <cellStyle name="Normal 106 37" xfId="719"/>
    <cellStyle name="Normal 106 38" xfId="720"/>
    <cellStyle name="Normal 106 39" xfId="721"/>
    <cellStyle name="Normal 106 4" xfId="722"/>
    <cellStyle name="Normal 106 40" xfId="723"/>
    <cellStyle name="Normal 106 41" xfId="724"/>
    <cellStyle name="Normal 106 42" xfId="725"/>
    <cellStyle name="Normal 106 43" xfId="726"/>
    <cellStyle name="Normal 106 44" xfId="727"/>
    <cellStyle name="Normal 106 45" xfId="728"/>
    <cellStyle name="Normal 106 46" xfId="729"/>
    <cellStyle name="Normal 106 5" xfId="730"/>
    <cellStyle name="Normal 106 6" xfId="731"/>
    <cellStyle name="Normal 106 7" xfId="732"/>
    <cellStyle name="Normal 106 8" xfId="733"/>
    <cellStyle name="Normal 106 9" xfId="734"/>
    <cellStyle name="Normal 107" xfId="735"/>
    <cellStyle name="Normal 107 10" xfId="736"/>
    <cellStyle name="Normal 107 11" xfId="737"/>
    <cellStyle name="Normal 107 12" xfId="738"/>
    <cellStyle name="Normal 107 13" xfId="739"/>
    <cellStyle name="Normal 107 14" xfId="740"/>
    <cellStyle name="Normal 107 15" xfId="741"/>
    <cellStyle name="Normal 107 16" xfId="742"/>
    <cellStyle name="Normal 107 17" xfId="743"/>
    <cellStyle name="Normal 107 18" xfId="744"/>
    <cellStyle name="Normal 107 19" xfId="745"/>
    <cellStyle name="Normal 107 2" xfId="746"/>
    <cellStyle name="Normal 107 20" xfId="747"/>
    <cellStyle name="Normal 107 21" xfId="748"/>
    <cellStyle name="Normal 107 22" xfId="749"/>
    <cellStyle name="Normal 107 23" xfId="750"/>
    <cellStyle name="Normal 107 24" xfId="751"/>
    <cellStyle name="Normal 107 25" xfId="752"/>
    <cellStyle name="Normal 107 26" xfId="753"/>
    <cellStyle name="Normal 107 27" xfId="754"/>
    <cellStyle name="Normal 107 28" xfId="755"/>
    <cellStyle name="Normal 107 29" xfId="756"/>
    <cellStyle name="Normal 107 3" xfId="757"/>
    <cellStyle name="Normal 107 30" xfId="758"/>
    <cellStyle name="Normal 107 31" xfId="759"/>
    <cellStyle name="Normal 107 32" xfId="760"/>
    <cellStyle name="Normal 107 33" xfId="761"/>
    <cellStyle name="Normal 107 34" xfId="762"/>
    <cellStyle name="Normal 107 35" xfId="763"/>
    <cellStyle name="Normal 107 36" xfId="764"/>
    <cellStyle name="Normal 107 37" xfId="765"/>
    <cellStyle name="Normal 107 38" xfId="766"/>
    <cellStyle name="Normal 107 39" xfId="767"/>
    <cellStyle name="Normal 107 4" xfId="768"/>
    <cellStyle name="Normal 107 40" xfId="769"/>
    <cellStyle name="Normal 107 41" xfId="770"/>
    <cellStyle name="Normal 107 42" xfId="771"/>
    <cellStyle name="Normal 107 43" xfId="772"/>
    <cellStyle name="Normal 107 44" xfId="773"/>
    <cellStyle name="Normal 107 45" xfId="774"/>
    <cellStyle name="Normal 107 46" xfId="775"/>
    <cellStyle name="Normal 107 5" xfId="776"/>
    <cellStyle name="Normal 107 6" xfId="777"/>
    <cellStyle name="Normal 107 7" xfId="778"/>
    <cellStyle name="Normal 107 8" xfId="779"/>
    <cellStyle name="Normal 107 9" xfId="780"/>
    <cellStyle name="Normal 108" xfId="781"/>
    <cellStyle name="Normal 108 10" xfId="782"/>
    <cellStyle name="Normal 108 11" xfId="783"/>
    <cellStyle name="Normal 108 12" xfId="784"/>
    <cellStyle name="Normal 108 13" xfId="785"/>
    <cellStyle name="Normal 108 14" xfId="786"/>
    <cellStyle name="Normal 108 15" xfId="787"/>
    <cellStyle name="Normal 108 16" xfId="788"/>
    <cellStyle name="Normal 108 17" xfId="789"/>
    <cellStyle name="Normal 108 18" xfId="790"/>
    <cellStyle name="Normal 108 19" xfId="791"/>
    <cellStyle name="Normal 108 2" xfId="792"/>
    <cellStyle name="Normal 108 20" xfId="793"/>
    <cellStyle name="Normal 108 21" xfId="794"/>
    <cellStyle name="Normal 108 22" xfId="795"/>
    <cellStyle name="Normal 108 23" xfId="796"/>
    <cellStyle name="Normal 108 24" xfId="797"/>
    <cellStyle name="Normal 108 25" xfId="798"/>
    <cellStyle name="Normal 108 26" xfId="799"/>
    <cellStyle name="Normal 108 27" xfId="800"/>
    <cellStyle name="Normal 108 28" xfId="801"/>
    <cellStyle name="Normal 108 29" xfId="802"/>
    <cellStyle name="Normal 108 3" xfId="803"/>
    <cellStyle name="Normal 108 30" xfId="804"/>
    <cellStyle name="Normal 108 31" xfId="805"/>
    <cellStyle name="Normal 108 32" xfId="806"/>
    <cellStyle name="Normal 108 33" xfId="807"/>
    <cellStyle name="Normal 108 34" xfId="808"/>
    <cellStyle name="Normal 108 35" xfId="809"/>
    <cellStyle name="Normal 108 36" xfId="810"/>
    <cellStyle name="Normal 108 37" xfId="811"/>
    <cellStyle name="Normal 108 38" xfId="812"/>
    <cellStyle name="Normal 108 39" xfId="813"/>
    <cellStyle name="Normal 108 4" xfId="814"/>
    <cellStyle name="Normal 108 40" xfId="815"/>
    <cellStyle name="Normal 108 41" xfId="816"/>
    <cellStyle name="Normal 108 42" xfId="817"/>
    <cellStyle name="Normal 108 43" xfId="818"/>
    <cellStyle name="Normal 108 44" xfId="819"/>
    <cellStyle name="Normal 108 45" xfId="820"/>
    <cellStyle name="Normal 108 46" xfId="821"/>
    <cellStyle name="Normal 108 5" xfId="822"/>
    <cellStyle name="Normal 108 6" xfId="823"/>
    <cellStyle name="Normal 108 7" xfId="824"/>
    <cellStyle name="Normal 108 8" xfId="825"/>
    <cellStyle name="Normal 108 9" xfId="826"/>
    <cellStyle name="Normal 109" xfId="827"/>
    <cellStyle name="Normal 109 10" xfId="828"/>
    <cellStyle name="Normal 109 11" xfId="829"/>
    <cellStyle name="Normal 109 12" xfId="830"/>
    <cellStyle name="Normal 109 13" xfId="831"/>
    <cellStyle name="Normal 109 14" xfId="832"/>
    <cellStyle name="Normal 109 15" xfId="833"/>
    <cellStyle name="Normal 109 16" xfId="834"/>
    <cellStyle name="Normal 109 17" xfId="835"/>
    <cellStyle name="Normal 109 18" xfId="836"/>
    <cellStyle name="Normal 109 19" xfId="837"/>
    <cellStyle name="Normal 109 2" xfId="838"/>
    <cellStyle name="Normal 109 20" xfId="839"/>
    <cellStyle name="Normal 109 21" xfId="840"/>
    <cellStyle name="Normal 109 22" xfId="841"/>
    <cellStyle name="Normal 109 23" xfId="842"/>
    <cellStyle name="Normal 109 24" xfId="843"/>
    <cellStyle name="Normal 109 25" xfId="844"/>
    <cellStyle name="Normal 109 26" xfId="845"/>
    <cellStyle name="Normal 109 27" xfId="846"/>
    <cellStyle name="Normal 109 28" xfId="847"/>
    <cellStyle name="Normal 109 29" xfId="848"/>
    <cellStyle name="Normal 109 3" xfId="849"/>
    <cellStyle name="Normal 109 30" xfId="850"/>
    <cellStyle name="Normal 109 31" xfId="851"/>
    <cellStyle name="Normal 109 32" xfId="852"/>
    <cellStyle name="Normal 109 33" xfId="853"/>
    <cellStyle name="Normal 109 34" xfId="854"/>
    <cellStyle name="Normal 109 35" xfId="855"/>
    <cellStyle name="Normal 109 36" xfId="856"/>
    <cellStyle name="Normal 109 37" xfId="857"/>
    <cellStyle name="Normal 109 38" xfId="858"/>
    <cellStyle name="Normal 109 39" xfId="859"/>
    <cellStyle name="Normal 109 4" xfId="860"/>
    <cellStyle name="Normal 109 40" xfId="861"/>
    <cellStyle name="Normal 109 41" xfId="862"/>
    <cellStyle name="Normal 109 42" xfId="863"/>
    <cellStyle name="Normal 109 43" xfId="864"/>
    <cellStyle name="Normal 109 44" xfId="865"/>
    <cellStyle name="Normal 109 45" xfId="866"/>
    <cellStyle name="Normal 109 46" xfId="867"/>
    <cellStyle name="Normal 109 5" xfId="868"/>
    <cellStyle name="Normal 109 6" xfId="869"/>
    <cellStyle name="Normal 109 7" xfId="870"/>
    <cellStyle name="Normal 109 8" xfId="871"/>
    <cellStyle name="Normal 109 9" xfId="872"/>
    <cellStyle name="Normal 11" xfId="38"/>
    <cellStyle name="Normal 11 2" xfId="874"/>
    <cellStyle name="Normal 11 3" xfId="3389"/>
    <cellStyle name="Normal 11 4" xfId="873"/>
    <cellStyle name="Normal 11_CIMB_NPL &amp; Bankruptcies" xfId="875"/>
    <cellStyle name="Normal 110" xfId="876"/>
    <cellStyle name="Normal 110 10" xfId="877"/>
    <cellStyle name="Normal 110 11" xfId="878"/>
    <cellStyle name="Normal 110 12" xfId="879"/>
    <cellStyle name="Normal 110 13" xfId="880"/>
    <cellStyle name="Normal 110 14" xfId="881"/>
    <cellStyle name="Normal 110 15" xfId="882"/>
    <cellStyle name="Normal 110 16" xfId="883"/>
    <cellStyle name="Normal 110 17" xfId="884"/>
    <cellStyle name="Normal 110 18" xfId="885"/>
    <cellStyle name="Normal 110 19" xfId="886"/>
    <cellStyle name="Normal 110 2" xfId="887"/>
    <cellStyle name="Normal 110 20" xfId="888"/>
    <cellStyle name="Normal 110 21" xfId="889"/>
    <cellStyle name="Normal 110 22" xfId="890"/>
    <cellStyle name="Normal 110 23" xfId="891"/>
    <cellStyle name="Normal 110 24" xfId="892"/>
    <cellStyle name="Normal 110 25" xfId="893"/>
    <cellStyle name="Normal 110 26" xfId="894"/>
    <cellStyle name="Normal 110 27" xfId="895"/>
    <cellStyle name="Normal 110 28" xfId="896"/>
    <cellStyle name="Normal 110 29" xfId="897"/>
    <cellStyle name="Normal 110 3" xfId="898"/>
    <cellStyle name="Normal 110 30" xfId="899"/>
    <cellStyle name="Normal 110 31" xfId="900"/>
    <cellStyle name="Normal 110 32" xfId="901"/>
    <cellStyle name="Normal 110 33" xfId="902"/>
    <cellStyle name="Normal 110 34" xfId="903"/>
    <cellStyle name="Normal 110 35" xfId="904"/>
    <cellStyle name="Normal 110 36" xfId="905"/>
    <cellStyle name="Normal 110 37" xfId="906"/>
    <cellStyle name="Normal 110 38" xfId="907"/>
    <cellStyle name="Normal 110 39" xfId="908"/>
    <cellStyle name="Normal 110 4" xfId="909"/>
    <cellStyle name="Normal 110 40" xfId="910"/>
    <cellStyle name="Normal 110 41" xfId="911"/>
    <cellStyle name="Normal 110 42" xfId="912"/>
    <cellStyle name="Normal 110 43" xfId="913"/>
    <cellStyle name="Normal 110 44" xfId="914"/>
    <cellStyle name="Normal 110 45" xfId="915"/>
    <cellStyle name="Normal 110 46" xfId="916"/>
    <cellStyle name="Normal 110 5" xfId="917"/>
    <cellStyle name="Normal 110 6" xfId="918"/>
    <cellStyle name="Normal 110 7" xfId="919"/>
    <cellStyle name="Normal 110 8" xfId="920"/>
    <cellStyle name="Normal 110 9" xfId="921"/>
    <cellStyle name="Normal 111" xfId="922"/>
    <cellStyle name="Normal 111 10" xfId="923"/>
    <cellStyle name="Normal 111 11" xfId="924"/>
    <cellStyle name="Normal 111 12" xfId="925"/>
    <cellStyle name="Normal 111 13" xfId="926"/>
    <cellStyle name="Normal 111 14" xfId="927"/>
    <cellStyle name="Normal 111 15" xfId="928"/>
    <cellStyle name="Normal 111 16" xfId="929"/>
    <cellStyle name="Normal 111 17" xfId="930"/>
    <cellStyle name="Normal 111 18" xfId="931"/>
    <cellStyle name="Normal 111 19" xfId="932"/>
    <cellStyle name="Normal 111 2" xfId="933"/>
    <cellStyle name="Normal 111 20" xfId="934"/>
    <cellStyle name="Normal 111 21" xfId="935"/>
    <cellStyle name="Normal 111 22" xfId="936"/>
    <cellStyle name="Normal 111 23" xfId="937"/>
    <cellStyle name="Normal 111 24" xfId="938"/>
    <cellStyle name="Normal 111 25" xfId="939"/>
    <cellStyle name="Normal 111 26" xfId="940"/>
    <cellStyle name="Normal 111 27" xfId="941"/>
    <cellStyle name="Normal 111 28" xfId="942"/>
    <cellStyle name="Normal 111 29" xfId="943"/>
    <cellStyle name="Normal 111 3" xfId="944"/>
    <cellStyle name="Normal 111 30" xfId="945"/>
    <cellStyle name="Normal 111 31" xfId="946"/>
    <cellStyle name="Normal 111 32" xfId="947"/>
    <cellStyle name="Normal 111 33" xfId="948"/>
    <cellStyle name="Normal 111 34" xfId="949"/>
    <cellStyle name="Normal 111 35" xfId="950"/>
    <cellStyle name="Normal 111 36" xfId="951"/>
    <cellStyle name="Normal 111 37" xfId="952"/>
    <cellStyle name="Normal 111 38" xfId="953"/>
    <cellStyle name="Normal 111 39" xfId="954"/>
    <cellStyle name="Normal 111 4" xfId="955"/>
    <cellStyle name="Normal 111 40" xfId="956"/>
    <cellStyle name="Normal 111 41" xfId="957"/>
    <cellStyle name="Normal 111 42" xfId="958"/>
    <cellStyle name="Normal 111 43" xfId="959"/>
    <cellStyle name="Normal 111 44" xfId="960"/>
    <cellStyle name="Normal 111 45" xfId="961"/>
    <cellStyle name="Normal 111 46" xfId="962"/>
    <cellStyle name="Normal 111 5" xfId="963"/>
    <cellStyle name="Normal 111 6" xfId="964"/>
    <cellStyle name="Normal 111 7" xfId="965"/>
    <cellStyle name="Normal 111 8" xfId="966"/>
    <cellStyle name="Normal 111 9" xfId="967"/>
    <cellStyle name="Normal 112" xfId="968"/>
    <cellStyle name="Normal 113" xfId="969"/>
    <cellStyle name="Normal 114" xfId="970"/>
    <cellStyle name="Normal 115" xfId="971"/>
    <cellStyle name="Normal 116" xfId="972"/>
    <cellStyle name="Normal 117" xfId="973"/>
    <cellStyle name="Normal 118" xfId="974"/>
    <cellStyle name="Normal 119" xfId="975"/>
    <cellStyle name="Normal 12" xfId="76"/>
    <cellStyle name="Normal 12 2" xfId="977"/>
    <cellStyle name="Normal 12 3" xfId="3425"/>
    <cellStyle name="Normal 12 4" xfId="976"/>
    <cellStyle name="Normal 12_CIMB_NPL &amp; Bankruptcies" xfId="978"/>
    <cellStyle name="Normal 120" xfId="979"/>
    <cellStyle name="Normal 121" xfId="980"/>
    <cellStyle name="Normal 122" xfId="981"/>
    <cellStyle name="Normal 123" xfId="982"/>
    <cellStyle name="Normal 124" xfId="983"/>
    <cellStyle name="Normal 125" xfId="984"/>
    <cellStyle name="Normal 126" xfId="985"/>
    <cellStyle name="Normal 127" xfId="986"/>
    <cellStyle name="Normal 128" xfId="987"/>
    <cellStyle name="Normal 129" xfId="988"/>
    <cellStyle name="Normal 13" xfId="77"/>
    <cellStyle name="Normal 13 2" xfId="3426"/>
    <cellStyle name="Normal 13 3" xfId="989"/>
    <cellStyle name="Normal 130" xfId="990"/>
    <cellStyle name="Normal 131" xfId="991"/>
    <cellStyle name="Normal 132" xfId="992"/>
    <cellStyle name="Normal 133" xfId="993"/>
    <cellStyle name="Normal 134" xfId="994"/>
    <cellStyle name="Normal 135" xfId="995"/>
    <cellStyle name="Normal 136" xfId="996"/>
    <cellStyle name="Normal 137" xfId="997"/>
    <cellStyle name="Normal 138" xfId="998"/>
    <cellStyle name="Normal 139" xfId="999"/>
    <cellStyle name="Normal 14" xfId="78"/>
    <cellStyle name="Normal 14 2" xfId="3427"/>
    <cellStyle name="Normal 14 3" xfId="1000"/>
    <cellStyle name="Normal 140" xfId="1001"/>
    <cellStyle name="Normal 141" xfId="1002"/>
    <cellStyle name="Normal 142" xfId="105"/>
    <cellStyle name="Normal 142 2" xfId="2815"/>
    <cellStyle name="Normal 143" xfId="269"/>
    <cellStyle name="Normal 143 2" xfId="2852"/>
    <cellStyle name="Normal 144" xfId="2792"/>
    <cellStyle name="Normal 144 2" xfId="3135"/>
    <cellStyle name="Normal 145" xfId="2793"/>
    <cellStyle name="Normal 146" xfId="2794"/>
    <cellStyle name="Normal 147" xfId="87"/>
    <cellStyle name="Normal 147 2" xfId="91"/>
    <cellStyle name="Normal 147 3" xfId="2798"/>
    <cellStyle name="Normal 148" xfId="95"/>
    <cellStyle name="Normal 148 2" xfId="2800"/>
    <cellStyle name="Normal 149" xfId="86"/>
    <cellStyle name="Normal 149 2" xfId="2802"/>
    <cellStyle name="Normal 15" xfId="39"/>
    <cellStyle name="Normal 15 2" xfId="3390"/>
    <cellStyle name="Normal 15 3" xfId="1003"/>
    <cellStyle name="Normal 150" xfId="2804"/>
    <cellStyle name="Normal 151" xfId="84"/>
    <cellStyle name="Normal 151 2" xfId="3430"/>
    <cellStyle name="Normal 152" xfId="3434"/>
    <cellStyle name="Normal 153" xfId="3435"/>
    <cellStyle name="Normal 154" xfId="93"/>
    <cellStyle name="Normal 155" xfId="92"/>
    <cellStyle name="Normal 155 2" xfId="4189"/>
    <cellStyle name="Normal 156" xfId="4190"/>
    <cellStyle name="Normal 157" xfId="4191"/>
    <cellStyle name="Normal 158" xfId="4192"/>
    <cellStyle name="Normal 16" xfId="79"/>
    <cellStyle name="Normal 16 2" xfId="1005"/>
    <cellStyle name="Normal 16 3" xfId="3428"/>
    <cellStyle name="Normal 16 4" xfId="1004"/>
    <cellStyle name="Normal 16_CIMB_NPL &amp; Bankruptcies" xfId="1006"/>
    <cellStyle name="Normal 17" xfId="1007"/>
    <cellStyle name="Normal 17 2" xfId="1008"/>
    <cellStyle name="Normal 17_CIMB_NPL &amp; Bankruptcies" xfId="1009"/>
    <cellStyle name="Normal 18" xfId="1010"/>
    <cellStyle name="Normal 18 2" xfId="1011"/>
    <cellStyle name="Normal 18_CIMB_NPL &amp; Bankruptcies" xfId="1012"/>
    <cellStyle name="Normal 19" xfId="98"/>
    <cellStyle name="Normal 19 2" xfId="1014"/>
    <cellStyle name="Normal 19 3" xfId="1013"/>
    <cellStyle name="Normal 19_CIMB_NPL &amp; Bankruptcies" xfId="1015"/>
    <cellStyle name="Normal 2" xfId="6"/>
    <cellStyle name="Normal 2 10" xfId="1017"/>
    <cellStyle name="Normal 2 11" xfId="1018"/>
    <cellStyle name="Normal 2 12" xfId="1019"/>
    <cellStyle name="Normal 2 13" xfId="1020"/>
    <cellStyle name="Normal 2 14" xfId="1021"/>
    <cellStyle name="Normal 2 15" xfId="1022"/>
    <cellStyle name="Normal 2 16" xfId="1023"/>
    <cellStyle name="Normal 2 17" xfId="1024"/>
    <cellStyle name="Normal 2 18" xfId="1025"/>
    <cellStyle name="Normal 2 19" xfId="1026"/>
    <cellStyle name="Normal 2 2" xfId="27"/>
    <cellStyle name="Normal 2 2 10" xfId="1028"/>
    <cellStyle name="Normal 2 2 11" xfId="1029"/>
    <cellStyle name="Normal 2 2 12" xfId="1030"/>
    <cellStyle name="Normal 2 2 13" xfId="1031"/>
    <cellStyle name="Normal 2 2 14" xfId="1032"/>
    <cellStyle name="Normal 2 2 15" xfId="1033"/>
    <cellStyle name="Normal 2 2 16" xfId="1034"/>
    <cellStyle name="Normal 2 2 17" xfId="1035"/>
    <cellStyle name="Normal 2 2 18" xfId="1036"/>
    <cellStyle name="Normal 2 2 19" xfId="1037"/>
    <cellStyle name="Normal 2 2 2" xfId="1038"/>
    <cellStyle name="Normal 2 2 2 10" xfId="1039"/>
    <cellStyle name="Normal 2 2 2 11" xfId="1040"/>
    <cellStyle name="Normal 2 2 2 12" xfId="1041"/>
    <cellStyle name="Normal 2 2 2 13" xfId="1042"/>
    <cellStyle name="Normal 2 2 2 14" xfId="1043"/>
    <cellStyle name="Normal 2 2 2 15" xfId="1044"/>
    <cellStyle name="Normal 2 2 2 16" xfId="1045"/>
    <cellStyle name="Normal 2 2 2 17" xfId="1046"/>
    <cellStyle name="Normal 2 2 2 18" xfId="1047"/>
    <cellStyle name="Normal 2 2 2 19" xfId="1048"/>
    <cellStyle name="Normal 2 2 2 2" xfId="40"/>
    <cellStyle name="Normal 2 2 2 2 10" xfId="1050"/>
    <cellStyle name="Normal 2 2 2 2 11" xfId="1051"/>
    <cellStyle name="Normal 2 2 2 2 12" xfId="1052"/>
    <cellStyle name="Normal 2 2 2 2 13" xfId="1053"/>
    <cellStyle name="Normal 2 2 2 2 14" xfId="1054"/>
    <cellStyle name="Normal 2 2 2 2 15" xfId="1055"/>
    <cellStyle name="Normal 2 2 2 2 16" xfId="1056"/>
    <cellStyle name="Normal 2 2 2 2 17" xfId="1057"/>
    <cellStyle name="Normal 2 2 2 2 18" xfId="1058"/>
    <cellStyle name="Normal 2 2 2 2 19" xfId="1059"/>
    <cellStyle name="Normal 2 2 2 2 2" xfId="1060"/>
    <cellStyle name="Normal 2 2 2 2 20" xfId="1061"/>
    <cellStyle name="Normal 2 2 2 2 21" xfId="1062"/>
    <cellStyle name="Normal 2 2 2 2 22" xfId="1063"/>
    <cellStyle name="Normal 2 2 2 2 23" xfId="1064"/>
    <cellStyle name="Normal 2 2 2 2 24" xfId="1065"/>
    <cellStyle name="Normal 2 2 2 2 25" xfId="1066"/>
    <cellStyle name="Normal 2 2 2 2 26" xfId="1067"/>
    <cellStyle name="Normal 2 2 2 2 27" xfId="1068"/>
    <cellStyle name="Normal 2 2 2 2 28" xfId="1069"/>
    <cellStyle name="Normal 2 2 2 2 29" xfId="1070"/>
    <cellStyle name="Normal 2 2 2 2 3" xfId="1071"/>
    <cellStyle name="Normal 2 2 2 2 30" xfId="1072"/>
    <cellStyle name="Normal 2 2 2 2 31" xfId="1073"/>
    <cellStyle name="Normal 2 2 2 2 32" xfId="1074"/>
    <cellStyle name="Normal 2 2 2 2 33" xfId="1075"/>
    <cellStyle name="Normal 2 2 2 2 34" xfId="1076"/>
    <cellStyle name="Normal 2 2 2 2 35" xfId="1077"/>
    <cellStyle name="Normal 2 2 2 2 36" xfId="1078"/>
    <cellStyle name="Normal 2 2 2 2 37" xfId="1079"/>
    <cellStyle name="Normal 2 2 2 2 38" xfId="1080"/>
    <cellStyle name="Normal 2 2 2 2 39" xfId="1081"/>
    <cellStyle name="Normal 2 2 2 2 4" xfId="1082"/>
    <cellStyle name="Normal 2 2 2 2 40" xfId="1083"/>
    <cellStyle name="Normal 2 2 2 2 41" xfId="1084"/>
    <cellStyle name="Normal 2 2 2 2 42" xfId="1085"/>
    <cellStyle name="Normal 2 2 2 2 43" xfId="1086"/>
    <cellStyle name="Normal 2 2 2 2 44" xfId="1087"/>
    <cellStyle name="Normal 2 2 2 2 45" xfId="1088"/>
    <cellStyle name="Normal 2 2 2 2 46" xfId="1089"/>
    <cellStyle name="Normal 2 2 2 2 47" xfId="3391"/>
    <cellStyle name="Normal 2 2 2 2 48" xfId="1049"/>
    <cellStyle name="Normal 2 2 2 2 5" xfId="1090"/>
    <cellStyle name="Normal 2 2 2 2 6" xfId="1091"/>
    <cellStyle name="Normal 2 2 2 2 7" xfId="1092"/>
    <cellStyle name="Normal 2 2 2 2 8" xfId="1093"/>
    <cellStyle name="Normal 2 2 2 2 9" xfId="1094"/>
    <cellStyle name="Normal 2 2 2 20" xfId="1095"/>
    <cellStyle name="Normal 2 2 2 21" xfId="1096"/>
    <cellStyle name="Normal 2 2 2 22" xfId="1097"/>
    <cellStyle name="Normal 2 2 2 23" xfId="1098"/>
    <cellStyle name="Normal 2 2 2 24" xfId="1099"/>
    <cellStyle name="Normal 2 2 2 25" xfId="1100"/>
    <cellStyle name="Normal 2 2 2 26" xfId="1101"/>
    <cellStyle name="Normal 2 2 2 27" xfId="1102"/>
    <cellStyle name="Normal 2 2 2 28" xfId="1103"/>
    <cellStyle name="Normal 2 2 2 29" xfId="1104"/>
    <cellStyle name="Normal 2 2 2 3" xfId="1105"/>
    <cellStyle name="Normal 2 2 2 30" xfId="1106"/>
    <cellStyle name="Normal 2 2 2 31" xfId="1107"/>
    <cellStyle name="Normal 2 2 2 32" xfId="1108"/>
    <cellStyle name="Normal 2 2 2 33" xfId="1109"/>
    <cellStyle name="Normal 2 2 2 34" xfId="1110"/>
    <cellStyle name="Normal 2 2 2 35" xfId="1111"/>
    <cellStyle name="Normal 2 2 2 36" xfId="1112"/>
    <cellStyle name="Normal 2 2 2 37" xfId="1113"/>
    <cellStyle name="Normal 2 2 2 38" xfId="1114"/>
    <cellStyle name="Normal 2 2 2 39" xfId="1115"/>
    <cellStyle name="Normal 2 2 2 4" xfId="1116"/>
    <cellStyle name="Normal 2 2 2 40" xfId="1117"/>
    <cellStyle name="Normal 2 2 2 41" xfId="1118"/>
    <cellStyle name="Normal 2 2 2 42" xfId="1119"/>
    <cellStyle name="Normal 2 2 2 43" xfId="1120"/>
    <cellStyle name="Normal 2 2 2 44" xfId="1121"/>
    <cellStyle name="Normal 2 2 2 45" xfId="1122"/>
    <cellStyle name="Normal 2 2 2 46" xfId="1123"/>
    <cellStyle name="Normal 2 2 2 47" xfId="1124"/>
    <cellStyle name="Normal 2 2 2 48" xfId="1125"/>
    <cellStyle name="Normal 2 2 2 5" xfId="1126"/>
    <cellStyle name="Normal 2 2 2 6" xfId="1127"/>
    <cellStyle name="Normal 2 2 2 7" xfId="1128"/>
    <cellStyle name="Normal 2 2 2 8" xfId="1129"/>
    <cellStyle name="Normal 2 2 2 9" xfId="1130"/>
    <cellStyle name="Normal 2 2 20" xfId="1131"/>
    <cellStyle name="Normal 2 2 21" xfId="1132"/>
    <cellStyle name="Normal 2 2 22" xfId="1133"/>
    <cellStyle name="Normal 2 2 23" xfId="1134"/>
    <cellStyle name="Normal 2 2 24" xfId="1135"/>
    <cellStyle name="Normal 2 2 25" xfId="1136"/>
    <cellStyle name="Normal 2 2 26" xfId="1137"/>
    <cellStyle name="Normal 2 2 27" xfId="1138"/>
    <cellStyle name="Normal 2 2 28" xfId="1139"/>
    <cellStyle name="Normal 2 2 29" xfId="1140"/>
    <cellStyle name="Normal 2 2 3" xfId="41"/>
    <cellStyle name="Normal 2 2 3 10" xfId="1141"/>
    <cellStyle name="Normal 2 2 3 11" xfId="1142"/>
    <cellStyle name="Normal 2 2 3 12" xfId="1143"/>
    <cellStyle name="Normal 2 2 3 13" xfId="1144"/>
    <cellStyle name="Normal 2 2 3 14" xfId="1145"/>
    <cellStyle name="Normal 2 2 3 15" xfId="1146"/>
    <cellStyle name="Normal 2 2 3 16" xfId="1147"/>
    <cellStyle name="Normal 2 2 3 17" xfId="1148"/>
    <cellStyle name="Normal 2 2 3 18" xfId="1149"/>
    <cellStyle name="Normal 2 2 3 19" xfId="1150"/>
    <cellStyle name="Normal 2 2 3 2" xfId="1151"/>
    <cellStyle name="Normal 2 2 3 20" xfId="1152"/>
    <cellStyle name="Normal 2 2 3 21" xfId="1153"/>
    <cellStyle name="Normal 2 2 3 22" xfId="1154"/>
    <cellStyle name="Normal 2 2 3 23" xfId="1155"/>
    <cellStyle name="Normal 2 2 3 24" xfId="1156"/>
    <cellStyle name="Normal 2 2 3 25" xfId="1157"/>
    <cellStyle name="Normal 2 2 3 26" xfId="1158"/>
    <cellStyle name="Normal 2 2 3 27" xfId="1159"/>
    <cellStyle name="Normal 2 2 3 28" xfId="1160"/>
    <cellStyle name="Normal 2 2 3 29" xfId="1161"/>
    <cellStyle name="Normal 2 2 3 3" xfId="1162"/>
    <cellStyle name="Normal 2 2 3 30" xfId="1163"/>
    <cellStyle name="Normal 2 2 3 31" xfId="1164"/>
    <cellStyle name="Normal 2 2 3 32" xfId="1165"/>
    <cellStyle name="Normal 2 2 3 33" xfId="1166"/>
    <cellStyle name="Normal 2 2 3 34" xfId="1167"/>
    <cellStyle name="Normal 2 2 3 35" xfId="1168"/>
    <cellStyle name="Normal 2 2 3 36" xfId="1169"/>
    <cellStyle name="Normal 2 2 3 37" xfId="1170"/>
    <cellStyle name="Normal 2 2 3 38" xfId="1171"/>
    <cellStyle name="Normal 2 2 3 39" xfId="1172"/>
    <cellStyle name="Normal 2 2 3 4" xfId="1173"/>
    <cellStyle name="Normal 2 2 3 40" xfId="1174"/>
    <cellStyle name="Normal 2 2 3 41" xfId="1175"/>
    <cellStyle name="Normal 2 2 3 42" xfId="1176"/>
    <cellStyle name="Normal 2 2 3 43" xfId="1177"/>
    <cellStyle name="Normal 2 2 3 44" xfId="1178"/>
    <cellStyle name="Normal 2 2 3 45" xfId="1179"/>
    <cellStyle name="Normal 2 2 3 46" xfId="1180"/>
    <cellStyle name="Normal 2 2 3 5" xfId="1181"/>
    <cellStyle name="Normal 2 2 3 6" xfId="1182"/>
    <cellStyle name="Normal 2 2 3 7" xfId="1183"/>
    <cellStyle name="Normal 2 2 3 8" xfId="1184"/>
    <cellStyle name="Normal 2 2 3 9" xfId="1185"/>
    <cellStyle name="Normal 2 2 30" xfId="1186"/>
    <cellStyle name="Normal 2 2 31" xfId="1187"/>
    <cellStyle name="Normal 2 2 32" xfId="1188"/>
    <cellStyle name="Normal 2 2 33" xfId="1189"/>
    <cellStyle name="Normal 2 2 34" xfId="1190"/>
    <cellStyle name="Normal 2 2 35" xfId="1191"/>
    <cellStyle name="Normal 2 2 36" xfId="1192"/>
    <cellStyle name="Normal 2 2 37" xfId="1193"/>
    <cellStyle name="Normal 2 2 38" xfId="1194"/>
    <cellStyle name="Normal 2 2 39" xfId="1195"/>
    <cellStyle name="Normal 2 2 4" xfId="1196"/>
    <cellStyle name="Normal 2 2 40" xfId="1197"/>
    <cellStyle name="Normal 2 2 41" xfId="1198"/>
    <cellStyle name="Normal 2 2 42" xfId="1199"/>
    <cellStyle name="Normal 2 2 43" xfId="1200"/>
    <cellStyle name="Normal 2 2 44" xfId="1201"/>
    <cellStyle name="Normal 2 2 45" xfId="1202"/>
    <cellStyle name="Normal 2 2 46" xfId="1203"/>
    <cellStyle name="Normal 2 2 47" xfId="1204"/>
    <cellStyle name="Normal 2 2 48" xfId="1205"/>
    <cellStyle name="Normal 2 2 5" xfId="1206"/>
    <cellStyle name="Normal 2 2 6" xfId="1207"/>
    <cellStyle name="Normal 2 2 7" xfId="1208"/>
    <cellStyle name="Normal 2 2 8" xfId="1209"/>
    <cellStyle name="Normal 2 2 9" xfId="1210"/>
    <cellStyle name="Normal 2 2_Daily Billings DEC 2008_v2" xfId="1211"/>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31"/>
    <cellStyle name="Normal 2 3 10" xfId="1223"/>
    <cellStyle name="Normal 2 3 11" xfId="1224"/>
    <cellStyle name="Normal 2 3 12" xfId="1225"/>
    <cellStyle name="Normal 2 3 13" xfId="1226"/>
    <cellStyle name="Normal 2 3 14" xfId="1227"/>
    <cellStyle name="Normal 2 3 15" xfId="1228"/>
    <cellStyle name="Normal 2 3 16" xfId="1229"/>
    <cellStyle name="Normal 2 3 17" xfId="1230"/>
    <cellStyle name="Normal 2 3 18" xfId="1231"/>
    <cellStyle name="Normal 2 3 19" xfId="1232"/>
    <cellStyle name="Normal 2 3 2" xfId="1233"/>
    <cellStyle name="Normal 2 3 20" xfId="1234"/>
    <cellStyle name="Normal 2 3 21" xfId="1235"/>
    <cellStyle name="Normal 2 3 22" xfId="1236"/>
    <cellStyle name="Normal 2 3 23" xfId="1237"/>
    <cellStyle name="Normal 2 3 24" xfId="1238"/>
    <cellStyle name="Normal 2 3 25" xfId="1239"/>
    <cellStyle name="Normal 2 3 26" xfId="1240"/>
    <cellStyle name="Normal 2 3 27" xfId="1241"/>
    <cellStyle name="Normal 2 3 28" xfId="1242"/>
    <cellStyle name="Normal 2 3 29" xfId="1243"/>
    <cellStyle name="Normal 2 3 3" xfId="1244"/>
    <cellStyle name="Normal 2 3 30" xfId="1245"/>
    <cellStyle name="Normal 2 3 31" xfId="1246"/>
    <cellStyle name="Normal 2 3 32" xfId="1247"/>
    <cellStyle name="Normal 2 3 33" xfId="1248"/>
    <cellStyle name="Normal 2 3 34" xfId="1249"/>
    <cellStyle name="Normal 2 3 35" xfId="1250"/>
    <cellStyle name="Normal 2 3 36" xfId="1251"/>
    <cellStyle name="Normal 2 3 37" xfId="1252"/>
    <cellStyle name="Normal 2 3 38" xfId="1253"/>
    <cellStyle name="Normal 2 3 39" xfId="1254"/>
    <cellStyle name="Normal 2 3 4" xfId="1255"/>
    <cellStyle name="Normal 2 3 40" xfId="1256"/>
    <cellStyle name="Normal 2 3 41" xfId="1257"/>
    <cellStyle name="Normal 2 3 42" xfId="1258"/>
    <cellStyle name="Normal 2 3 43" xfId="1259"/>
    <cellStyle name="Normal 2 3 44" xfId="1260"/>
    <cellStyle name="Normal 2 3 45" xfId="1261"/>
    <cellStyle name="Normal 2 3 46" xfId="1262"/>
    <cellStyle name="Normal 2 3 47" xfId="3382"/>
    <cellStyle name="Normal 2 3 48" xfId="1222"/>
    <cellStyle name="Normal 2 3 5" xfId="1263"/>
    <cellStyle name="Normal 2 3 6" xfId="1264"/>
    <cellStyle name="Normal 2 3 7" xfId="1265"/>
    <cellStyle name="Normal 2 3 8" xfId="1266"/>
    <cellStyle name="Normal 2 3 9" xfId="1267"/>
    <cellStyle name="Normal 2 3_Apr 11" xfId="1268"/>
    <cellStyle name="Normal 2 30" xfId="1269"/>
    <cellStyle name="Normal 2 31" xfId="1270"/>
    <cellStyle name="Normal 2 32" xfId="1271"/>
    <cellStyle name="Normal 2 33" xfId="1272"/>
    <cellStyle name="Normal 2 34" xfId="1273"/>
    <cellStyle name="Normal 2 35" xfId="1274"/>
    <cellStyle name="Normal 2 36" xfId="1275"/>
    <cellStyle name="Normal 2 37" xfId="1276"/>
    <cellStyle name="Normal 2 38" xfId="1277"/>
    <cellStyle name="Normal 2 39" xfId="1278"/>
    <cellStyle name="Normal 2 4" xfId="42"/>
    <cellStyle name="Normal 2 4 2" xfId="62"/>
    <cellStyle name="Normal 2 4 3" xfId="3392"/>
    <cellStyle name="Normal 2 4 4" xfId="1279"/>
    <cellStyle name="Normal 2 40" xfId="1280"/>
    <cellStyle name="Normal 2 41" xfId="1281"/>
    <cellStyle name="Normal 2 42" xfId="1282"/>
    <cellStyle name="Normal 2 43" xfId="1283"/>
    <cellStyle name="Normal 2 44" xfId="1284"/>
    <cellStyle name="Normal 2 45" xfId="1285"/>
    <cellStyle name="Normal 2 46" xfId="1286"/>
    <cellStyle name="Normal 2 47" xfId="1287"/>
    <cellStyle name="Normal 2 48" xfId="1288"/>
    <cellStyle name="Normal 2 49" xfId="1016"/>
    <cellStyle name="Normal 2 5" xfId="43"/>
    <cellStyle name="Normal 2 5 2" xfId="3393"/>
    <cellStyle name="Normal 2 5 3" xfId="1289"/>
    <cellStyle name="Normal 2 50" xfId="2788"/>
    <cellStyle name="Normal 2 51" xfId="2789"/>
    <cellStyle name="Normal 2 52" xfId="2796"/>
    <cellStyle name="Normal 2 53" xfId="2799"/>
    <cellStyle name="Normal 2 54" xfId="2801"/>
    <cellStyle name="Normal 2 55" xfId="2803"/>
    <cellStyle name="Normal 2 56" xfId="2805"/>
    <cellStyle name="Normal 2 57" xfId="99"/>
    <cellStyle name="Normal 2 58" xfId="3432"/>
    <cellStyle name="Normal 2 59" xfId="4856"/>
    <cellStyle name="Normal 2 6" xfId="63"/>
    <cellStyle name="Normal 2 6 2" xfId="3412"/>
    <cellStyle name="Normal 2 6 3" xfId="1290"/>
    <cellStyle name="Normal 2 60" xfId="5693"/>
    <cellStyle name="Normal 2 61" xfId="6634"/>
    <cellStyle name="Normal 2 62" xfId="7064"/>
    <cellStyle name="Normal 2 63" xfId="8210"/>
    <cellStyle name="Normal 2 7" xfId="64"/>
    <cellStyle name="Normal 2 7 2" xfId="3413"/>
    <cellStyle name="Normal 2 7 3" xfId="1291"/>
    <cellStyle name="Normal 2 8" xfId="7"/>
    <cellStyle name="Normal 2 8 2" xfId="3361"/>
    <cellStyle name="Normal 2 8 3" xfId="1292"/>
    <cellStyle name="Normal 2 9" xfId="1293"/>
    <cellStyle name="Normal 2_BR" xfId="1294"/>
    <cellStyle name="Normal 20" xfId="1295"/>
    <cellStyle name="Normal 20 2" xfId="1296"/>
    <cellStyle name="Normal 20_CIMB_NPL &amp; Bankruptcies" xfId="1297"/>
    <cellStyle name="Normal 21" xfId="1298"/>
    <cellStyle name="Normal 21 2" xfId="1299"/>
    <cellStyle name="Normal 21_CIMB_NPL &amp; Bankruptcies" xfId="1300"/>
    <cellStyle name="Normal 22" xfId="44"/>
    <cellStyle name="Normal 22 10" xfId="45"/>
    <cellStyle name="Normal 22 2" xfId="1302"/>
    <cellStyle name="Normal 22 3" xfId="3394"/>
    <cellStyle name="Normal 22 4" xfId="1301"/>
    <cellStyle name="Normal 22_CIMB_NPL &amp; Bankruptcies" xfId="1303"/>
    <cellStyle name="Normal 23" xfId="1304"/>
    <cellStyle name="Normal 23 2" xfId="1305"/>
    <cellStyle name="Normal 23_CIMB_NPL &amp; Bankruptcies" xfId="1306"/>
    <cellStyle name="Normal 24" xfId="46"/>
    <cellStyle name="Normal 24 2" xfId="1308"/>
    <cellStyle name="Normal 24 3" xfId="3396"/>
    <cellStyle name="Normal 24 4" xfId="1307"/>
    <cellStyle name="Normal 24_CIMB_NPL &amp; Bankruptcies" xfId="1309"/>
    <cellStyle name="Normal 25" xfId="1310"/>
    <cellStyle name="Normal 25 2" xfId="1311"/>
    <cellStyle name="Normal 25_CIMB_NPL &amp; Bankruptcies" xfId="1312"/>
    <cellStyle name="Normal 26" xfId="1313"/>
    <cellStyle name="Normal 27" xfId="1314"/>
    <cellStyle name="Normal 27 2" xfId="1315"/>
    <cellStyle name="Normal 27_CIMB_NPL &amp; Bankruptcies" xfId="1316"/>
    <cellStyle name="Normal 28" xfId="1317"/>
    <cellStyle name="Normal 29" xfId="1318"/>
    <cellStyle name="Normal 3" xfId="28"/>
    <cellStyle name="Normal 3 2" xfId="33"/>
    <cellStyle name="Normal 3 2 2" xfId="1321"/>
    <cellStyle name="Normal 3 2 3" xfId="3384"/>
    <cellStyle name="Normal 3 2 4" xfId="1320"/>
    <cellStyle name="Normal 3 2 6" xfId="47"/>
    <cellStyle name="Normal 3 3" xfId="73"/>
    <cellStyle name="Normal 3 3 2" xfId="3421"/>
    <cellStyle name="Normal 3 3 3" xfId="1319"/>
    <cellStyle name="Normal 3 4" xfId="2795"/>
    <cellStyle name="Normal 3_AmBank" xfId="1322"/>
    <cellStyle name="Normal 30" xfId="1323"/>
    <cellStyle name="Normal 31" xfId="1324"/>
    <cellStyle name="Normal 31 2" xfId="1325"/>
    <cellStyle name="Normal 31_CIMB_NPL &amp; Bankruptcies" xfId="1326"/>
    <cellStyle name="Normal 32" xfId="1327"/>
    <cellStyle name="Normal 33" xfId="1328"/>
    <cellStyle name="Normal 33 2" xfId="1329"/>
    <cellStyle name="Normal 33_CIMB_NPL &amp; Bankruptcies" xfId="1330"/>
    <cellStyle name="Normal 34" xfId="1331"/>
    <cellStyle name="Normal 35" xfId="1332"/>
    <cellStyle name="Normal 36" xfId="1333"/>
    <cellStyle name="Normal 37" xfId="1334"/>
    <cellStyle name="Normal 38" xfId="1335"/>
    <cellStyle name="Normal 38 2" xfId="1336"/>
    <cellStyle name="Normal 38_CIMB_NPL &amp; Bankruptcies" xfId="1337"/>
    <cellStyle name="Normal 39" xfId="1338"/>
    <cellStyle name="Normal 4" xfId="29"/>
    <cellStyle name="Normal 4 2" xfId="1340"/>
    <cellStyle name="Normal 4 3" xfId="1341"/>
    <cellStyle name="Normal 4 4" xfId="1342"/>
    <cellStyle name="Normal 4 5" xfId="2797"/>
    <cellStyle name="Normal 4 6" xfId="3381"/>
    <cellStyle name="Normal 4 7" xfId="1339"/>
    <cellStyle name="Normal 4_Apr 11" xfId="1343"/>
    <cellStyle name="Normal 40" xfId="1344"/>
    <cellStyle name="Normal 40 2" xfId="1345"/>
    <cellStyle name="Normal 40_CIMB_NPL &amp; Bankruptcies" xfId="1346"/>
    <cellStyle name="Normal 41" xfId="1347"/>
    <cellStyle name="Normal 41 2" xfId="1348"/>
    <cellStyle name="Normal 41_CIMB_NPL &amp; Bankruptcies" xfId="1349"/>
    <cellStyle name="Normal 42" xfId="1350"/>
    <cellStyle name="Normal 42 2" xfId="1351"/>
    <cellStyle name="Normal 42_CIMB_NPL &amp; Bankruptcies" xfId="1352"/>
    <cellStyle name="Normal 43" xfId="1353"/>
    <cellStyle name="Normal 44" xfId="48"/>
    <cellStyle name="Normal 44 2" xfId="1355"/>
    <cellStyle name="Normal 44 3" xfId="3398"/>
    <cellStyle name="Normal 44 4" xfId="1354"/>
    <cellStyle name="Normal 44_CIMB_NPL &amp; Bankruptcies" xfId="1356"/>
    <cellStyle name="Normal 45" xfId="49"/>
    <cellStyle name="Normal 45 2" xfId="1358"/>
    <cellStyle name="Normal 45 3" xfId="3399"/>
    <cellStyle name="Normal 45 4" xfId="1357"/>
    <cellStyle name="Normal 45_CIMB_NPL &amp; Bankruptcies" xfId="1359"/>
    <cellStyle name="Normal 46" xfId="50"/>
    <cellStyle name="Normal 46 2" xfId="1361"/>
    <cellStyle name="Normal 46 3" xfId="3400"/>
    <cellStyle name="Normal 46 4" xfId="1360"/>
    <cellStyle name="Normal 46_CIMB_NPL &amp; Bankruptcies" xfId="1362"/>
    <cellStyle name="Normal 47" xfId="1363"/>
    <cellStyle name="Normal 47 2" xfId="1364"/>
    <cellStyle name="Normal 47_CIMB_NPL &amp; Bankruptcies" xfId="1365"/>
    <cellStyle name="Normal 48" xfId="1366"/>
    <cellStyle name="Normal 48 2" xfId="1367"/>
    <cellStyle name="Normal 48_CIMB_NPL &amp; Bankruptcies" xfId="1368"/>
    <cellStyle name="Normal 49" xfId="1369"/>
    <cellStyle name="Normal 49 2" xfId="1370"/>
    <cellStyle name="Normal 49_CIMB_NPL &amp; Bankruptcies" xfId="1371"/>
    <cellStyle name="Normal 5" xfId="32"/>
    <cellStyle name="Normal 5 2" xfId="35"/>
    <cellStyle name="Normal 5 2 2" xfId="3386"/>
    <cellStyle name="Normal 5 2 3" xfId="1373"/>
    <cellStyle name="Normal 5 3" xfId="51"/>
    <cellStyle name="Normal 5 3 2" xfId="3401"/>
    <cellStyle name="Normal 5 3 3" xfId="1374"/>
    <cellStyle name="Normal 5 4" xfId="52"/>
    <cellStyle name="Normal 5 4 2" xfId="3402"/>
    <cellStyle name="Normal 5 4 3" xfId="1375"/>
    <cellStyle name="Normal 5 5" xfId="2806"/>
    <cellStyle name="Normal 5 6" xfId="3383"/>
    <cellStyle name="Normal 5 7" xfId="1372"/>
    <cellStyle name="Normal 5_Apr 11" xfId="1376"/>
    <cellStyle name="Normal 50" xfId="1377"/>
    <cellStyle name="Normal 51" xfId="1378"/>
    <cellStyle name="Normal 51 2" xfId="1379"/>
    <cellStyle name="Normal 51_CIMB_NPL &amp; Bankruptcies" xfId="1380"/>
    <cellStyle name="Normal 52" xfId="1381"/>
    <cellStyle name="Normal 53" xfId="1382"/>
    <cellStyle name="Normal 54" xfId="1383"/>
    <cellStyle name="Normal 54 2" xfId="1384"/>
    <cellStyle name="Normal 54_CIMB_NPL &amp; Bankruptcies" xfId="1385"/>
    <cellStyle name="Normal 55" xfId="1386"/>
    <cellStyle name="Normal 55 2" xfId="1387"/>
    <cellStyle name="Normal 55_CIMB_NPL &amp; Bankruptcies" xfId="1388"/>
    <cellStyle name="Normal 56" xfId="1389"/>
    <cellStyle name="Normal 57" xfId="53"/>
    <cellStyle name="Normal 57 2" xfId="1391"/>
    <cellStyle name="Normal 57 3" xfId="3403"/>
    <cellStyle name="Normal 57 4" xfId="1390"/>
    <cellStyle name="Normal 57_CIMB_NPL &amp; Bankruptcies" xfId="1392"/>
    <cellStyle name="Normal 58" xfId="54"/>
    <cellStyle name="Normal 58 2" xfId="1394"/>
    <cellStyle name="Normal 58 3" xfId="3404"/>
    <cellStyle name="Normal 58 4" xfId="1393"/>
    <cellStyle name="Normal 58_CIMB_NPL &amp; Bankruptcies" xfId="1395"/>
    <cellStyle name="Normal 59" xfId="1396"/>
    <cellStyle name="Normal 59 2" xfId="1397"/>
    <cellStyle name="Normal 59_CIMB_NPL &amp; Bankruptcies" xfId="1398"/>
    <cellStyle name="Normal 6" xfId="55"/>
    <cellStyle name="Normal 6 2" xfId="65"/>
    <cellStyle name="Normal 6 2 2" xfId="3414"/>
    <cellStyle name="Normal 6 2 3" xfId="1400"/>
    <cellStyle name="Normal 6 3" xfId="1399"/>
    <cellStyle name="Normal 6 3 3" xfId="56"/>
    <cellStyle name="Normal 6 4" xfId="2807"/>
    <cellStyle name="Normal 6 5" xfId="3405"/>
    <cellStyle name="Normal 6 9" xfId="57"/>
    <cellStyle name="Normal 6_Apr 11" xfId="1401"/>
    <cellStyle name="Normal 60" xfId="58"/>
    <cellStyle name="Normal 60 2" xfId="1403"/>
    <cellStyle name="Normal 60 3" xfId="3407"/>
    <cellStyle name="Normal 60 4" xfId="1402"/>
    <cellStyle name="Normal 60_CIMB_NPL &amp; Bankruptcies" xfId="1404"/>
    <cellStyle name="Normal 61" xfId="1405"/>
    <cellStyle name="Normal 61 2" xfId="1406"/>
    <cellStyle name="Normal 61_CIMB_NPL &amp; Bankruptcies" xfId="1407"/>
    <cellStyle name="Normal 62" xfId="1408"/>
    <cellStyle name="Normal 62 2" xfId="1409"/>
    <cellStyle name="Normal 62_CIMB_NPL &amp; Bankruptcies" xfId="1410"/>
    <cellStyle name="Normal 63" xfId="1411"/>
    <cellStyle name="Normal 63 2" xfId="1412"/>
    <cellStyle name="Normal 63_CIMB_NPL &amp; Bankruptcies" xfId="1413"/>
    <cellStyle name="Normal 64" xfId="1414"/>
    <cellStyle name="Normal 64 2" xfId="1415"/>
    <cellStyle name="Normal 64_CIMB_NPL &amp; Bankruptcies" xfId="1416"/>
    <cellStyle name="Normal 65" xfId="59"/>
    <cellStyle name="Normal 65 2" xfId="1418"/>
    <cellStyle name="Normal 65 3" xfId="3408"/>
    <cellStyle name="Normal 65 4" xfId="1417"/>
    <cellStyle name="Normal 65_CIMB_NPL &amp; Bankruptcies" xfId="1419"/>
    <cellStyle name="Normal 66" xfId="1420"/>
    <cellStyle name="Normal 66 2" xfId="1421"/>
    <cellStyle name="Normal 66_CIMB_NPL &amp; Bankruptcies" xfId="1422"/>
    <cellStyle name="Normal 67" xfId="1423"/>
    <cellStyle name="Normal 67 2" xfId="1424"/>
    <cellStyle name="Normal 67_CIMB_NPL &amp; Bankruptcies" xfId="1425"/>
    <cellStyle name="Normal 68" xfId="1426"/>
    <cellStyle name="Normal 68 2" xfId="1427"/>
    <cellStyle name="Normal 68_CIMB_NPL &amp; Bankruptcies" xfId="1428"/>
    <cellStyle name="Normal 69" xfId="1429"/>
    <cellStyle name="Normal 69 2" xfId="1430"/>
    <cellStyle name="Normal 69_CIMB_NPL &amp; Bankruptcies" xfId="1431"/>
    <cellStyle name="Normal 7" xfId="66"/>
    <cellStyle name="Normal 7 2" xfId="2808"/>
    <cellStyle name="Normal 7 3" xfId="3415"/>
    <cellStyle name="Normal 7 4" xfId="1432"/>
    <cellStyle name="Normal 70" xfId="1433"/>
    <cellStyle name="Normal 70 2" xfId="1434"/>
    <cellStyle name="Normal 70_CIMB_NPL &amp; Bankruptcies" xfId="1435"/>
    <cellStyle name="Normal 71" xfId="1436"/>
    <cellStyle name="Normal 71 10" xfId="1437"/>
    <cellStyle name="Normal 71 11" xfId="1438"/>
    <cellStyle name="Normal 71 12" xfId="1439"/>
    <cellStyle name="Normal 71 13" xfId="1440"/>
    <cellStyle name="Normal 71 14" xfId="1441"/>
    <cellStyle name="Normal 71 15" xfId="1442"/>
    <cellStyle name="Normal 71 16" xfId="1443"/>
    <cellStyle name="Normal 71 17" xfId="1444"/>
    <cellStyle name="Normal 71 18" xfId="1445"/>
    <cellStyle name="Normal 71 19" xfId="1446"/>
    <cellStyle name="Normal 71 2" xfId="1447"/>
    <cellStyle name="Normal 71 20" xfId="1448"/>
    <cellStyle name="Normal 71 21" xfId="1449"/>
    <cellStyle name="Normal 71 22" xfId="1450"/>
    <cellStyle name="Normal 71 23" xfId="1451"/>
    <cellStyle name="Normal 71 24" xfId="1452"/>
    <cellStyle name="Normal 71 25" xfId="1453"/>
    <cellStyle name="Normal 71 26" xfId="1454"/>
    <cellStyle name="Normal 71 27" xfId="1455"/>
    <cellStyle name="Normal 71 28" xfId="1456"/>
    <cellStyle name="Normal 71 29" xfId="1457"/>
    <cellStyle name="Normal 71 3" xfId="1458"/>
    <cellStyle name="Normal 71 30" xfId="1459"/>
    <cellStyle name="Normal 71 31" xfId="1460"/>
    <cellStyle name="Normal 71 32" xfId="1461"/>
    <cellStyle name="Normal 71 33" xfId="1462"/>
    <cellStyle name="Normal 71 34" xfId="1463"/>
    <cellStyle name="Normal 71 35" xfId="1464"/>
    <cellStyle name="Normal 71 36" xfId="1465"/>
    <cellStyle name="Normal 71 37" xfId="1466"/>
    <cellStyle name="Normal 71 38" xfId="1467"/>
    <cellStyle name="Normal 71 39" xfId="1468"/>
    <cellStyle name="Normal 71 4" xfId="1469"/>
    <cellStyle name="Normal 71 40" xfId="1470"/>
    <cellStyle name="Normal 71 41" xfId="1471"/>
    <cellStyle name="Normal 71 42" xfId="1472"/>
    <cellStyle name="Normal 71 43" xfId="1473"/>
    <cellStyle name="Normal 71 44" xfId="1474"/>
    <cellStyle name="Normal 71 45" xfId="1475"/>
    <cellStyle name="Normal 71 46" xfId="1476"/>
    <cellStyle name="Normal 71 47" xfId="1477"/>
    <cellStyle name="Normal 71 5" xfId="1478"/>
    <cellStyle name="Normal 71 6" xfId="1479"/>
    <cellStyle name="Normal 71 7" xfId="1480"/>
    <cellStyle name="Normal 71 8" xfId="1481"/>
    <cellStyle name="Normal 71 9" xfId="1482"/>
    <cellStyle name="Normal 72" xfId="90"/>
    <cellStyle name="Normal 72 10" xfId="1484"/>
    <cellStyle name="Normal 72 11" xfId="1485"/>
    <cellStyle name="Normal 72 12" xfId="1486"/>
    <cellStyle name="Normal 72 13" xfId="1487"/>
    <cellStyle name="Normal 72 14" xfId="1488"/>
    <cellStyle name="Normal 72 15" xfId="1489"/>
    <cellStyle name="Normal 72 16" xfId="1490"/>
    <cellStyle name="Normal 72 17" xfId="1491"/>
    <cellStyle name="Normal 72 18" xfId="1492"/>
    <cellStyle name="Normal 72 19" xfId="1493"/>
    <cellStyle name="Normal 72 2" xfId="1494"/>
    <cellStyle name="Normal 72 20" xfId="1495"/>
    <cellStyle name="Normal 72 21" xfId="1496"/>
    <cellStyle name="Normal 72 22" xfId="1497"/>
    <cellStyle name="Normal 72 23" xfId="1498"/>
    <cellStyle name="Normal 72 24" xfId="1499"/>
    <cellStyle name="Normal 72 25" xfId="1500"/>
    <cellStyle name="Normal 72 26" xfId="1501"/>
    <cellStyle name="Normal 72 27" xfId="1502"/>
    <cellStyle name="Normal 72 28" xfId="1503"/>
    <cellStyle name="Normal 72 29" xfId="1504"/>
    <cellStyle name="Normal 72 3" xfId="1505"/>
    <cellStyle name="Normal 72 30" xfId="1506"/>
    <cellStyle name="Normal 72 31" xfId="1507"/>
    <cellStyle name="Normal 72 32" xfId="1508"/>
    <cellStyle name="Normal 72 33" xfId="1509"/>
    <cellStyle name="Normal 72 34" xfId="1510"/>
    <cellStyle name="Normal 72 35" xfId="1511"/>
    <cellStyle name="Normal 72 36" xfId="1512"/>
    <cellStyle name="Normal 72 37" xfId="1513"/>
    <cellStyle name="Normal 72 38" xfId="1514"/>
    <cellStyle name="Normal 72 39" xfId="1515"/>
    <cellStyle name="Normal 72 4" xfId="1516"/>
    <cellStyle name="Normal 72 40" xfId="1517"/>
    <cellStyle name="Normal 72 41" xfId="1518"/>
    <cellStyle name="Normal 72 42" xfId="1519"/>
    <cellStyle name="Normal 72 43" xfId="1520"/>
    <cellStyle name="Normal 72 44" xfId="1521"/>
    <cellStyle name="Normal 72 45" xfId="1522"/>
    <cellStyle name="Normal 72 46" xfId="1523"/>
    <cellStyle name="Normal 72 47" xfId="1524"/>
    <cellStyle name="Normal 72 48" xfId="1483"/>
    <cellStyle name="Normal 72 5" xfId="1525"/>
    <cellStyle name="Normal 72 6" xfId="1526"/>
    <cellStyle name="Normal 72 7" xfId="1527"/>
    <cellStyle name="Normal 72 8" xfId="1528"/>
    <cellStyle name="Normal 72 9" xfId="1529"/>
    <cellStyle name="Normal 73" xfId="1530"/>
    <cellStyle name="Normal 73 10" xfId="1531"/>
    <cellStyle name="Normal 73 11" xfId="1532"/>
    <cellStyle name="Normal 73 12" xfId="1533"/>
    <cellStyle name="Normal 73 13" xfId="1534"/>
    <cellStyle name="Normal 73 14" xfId="1535"/>
    <cellStyle name="Normal 73 15" xfId="1536"/>
    <cellStyle name="Normal 73 16" xfId="1537"/>
    <cellStyle name="Normal 73 17" xfId="1538"/>
    <cellStyle name="Normal 73 18" xfId="1539"/>
    <cellStyle name="Normal 73 19" xfId="1540"/>
    <cellStyle name="Normal 73 2" xfId="1541"/>
    <cellStyle name="Normal 73 20" xfId="1542"/>
    <cellStyle name="Normal 73 21" xfId="1543"/>
    <cellStyle name="Normal 73 22" xfId="1544"/>
    <cellStyle name="Normal 73 23" xfId="1545"/>
    <cellStyle name="Normal 73 24" xfId="1546"/>
    <cellStyle name="Normal 73 25" xfId="1547"/>
    <cellStyle name="Normal 73 26" xfId="1548"/>
    <cellStyle name="Normal 73 27" xfId="1549"/>
    <cellStyle name="Normal 73 28" xfId="1550"/>
    <cellStyle name="Normal 73 29" xfId="1551"/>
    <cellStyle name="Normal 73 3" xfId="1552"/>
    <cellStyle name="Normal 73 30" xfId="1553"/>
    <cellStyle name="Normal 73 31" xfId="1554"/>
    <cellStyle name="Normal 73 32" xfId="1555"/>
    <cellStyle name="Normal 73 33" xfId="1556"/>
    <cellStyle name="Normal 73 34" xfId="1557"/>
    <cellStyle name="Normal 73 35" xfId="1558"/>
    <cellStyle name="Normal 73 36" xfId="1559"/>
    <cellStyle name="Normal 73 37" xfId="1560"/>
    <cellStyle name="Normal 73 38" xfId="1561"/>
    <cellStyle name="Normal 73 39" xfId="1562"/>
    <cellStyle name="Normal 73 4" xfId="1563"/>
    <cellStyle name="Normal 73 40" xfId="1564"/>
    <cellStyle name="Normal 73 41" xfId="1565"/>
    <cellStyle name="Normal 73 42" xfId="1566"/>
    <cellStyle name="Normal 73 43" xfId="1567"/>
    <cellStyle name="Normal 73 44" xfId="1568"/>
    <cellStyle name="Normal 73 45" xfId="1569"/>
    <cellStyle name="Normal 73 46" xfId="1570"/>
    <cellStyle name="Normal 73 47" xfId="1571"/>
    <cellStyle name="Normal 73 5" xfId="1572"/>
    <cellStyle name="Normal 73 50" xfId="96"/>
    <cellStyle name="Normal 73 6" xfId="1573"/>
    <cellStyle name="Normal 73 7" xfId="1574"/>
    <cellStyle name="Normal 73 8" xfId="1575"/>
    <cellStyle name="Normal 73 9" xfId="1576"/>
    <cellStyle name="Normal 74" xfId="1577"/>
    <cellStyle name="Normal 74 10" xfId="1578"/>
    <cellStyle name="Normal 74 11" xfId="1579"/>
    <cellStyle name="Normal 74 12" xfId="1580"/>
    <cellStyle name="Normal 74 13" xfId="1581"/>
    <cellStyle name="Normal 74 14" xfId="1582"/>
    <cellStyle name="Normal 74 15" xfId="1583"/>
    <cellStyle name="Normal 74 16" xfId="1584"/>
    <cellStyle name="Normal 74 17" xfId="1585"/>
    <cellStyle name="Normal 74 18" xfId="1586"/>
    <cellStyle name="Normal 74 19" xfId="1587"/>
    <cellStyle name="Normal 74 2" xfId="1588"/>
    <cellStyle name="Normal 74 20" xfId="1589"/>
    <cellStyle name="Normal 74 21" xfId="1590"/>
    <cellStyle name="Normal 74 22" xfId="1591"/>
    <cellStyle name="Normal 74 23" xfId="1592"/>
    <cellStyle name="Normal 74 24" xfId="1593"/>
    <cellStyle name="Normal 74 25" xfId="1594"/>
    <cellStyle name="Normal 74 26" xfId="1595"/>
    <cellStyle name="Normal 74 27" xfId="1596"/>
    <cellStyle name="Normal 74 28" xfId="1597"/>
    <cellStyle name="Normal 74 29" xfId="1598"/>
    <cellStyle name="Normal 74 3" xfId="1599"/>
    <cellStyle name="Normal 74 30" xfId="1600"/>
    <cellStyle name="Normal 74 31" xfId="1601"/>
    <cellStyle name="Normal 74 32" xfId="1602"/>
    <cellStyle name="Normal 74 33" xfId="1603"/>
    <cellStyle name="Normal 74 34" xfId="1604"/>
    <cellStyle name="Normal 74 35" xfId="1605"/>
    <cellStyle name="Normal 74 36" xfId="1606"/>
    <cellStyle name="Normal 74 37" xfId="1607"/>
    <cellStyle name="Normal 74 38" xfId="1608"/>
    <cellStyle name="Normal 74 39" xfId="1609"/>
    <cellStyle name="Normal 74 4" xfId="1610"/>
    <cellStyle name="Normal 74 40" xfId="1611"/>
    <cellStyle name="Normal 74 41" xfId="1612"/>
    <cellStyle name="Normal 74 42" xfId="1613"/>
    <cellStyle name="Normal 74 43" xfId="1614"/>
    <cellStyle name="Normal 74 44" xfId="1615"/>
    <cellStyle name="Normal 74 45" xfId="1616"/>
    <cellStyle name="Normal 74 46" xfId="1617"/>
    <cellStyle name="Normal 74 47" xfId="1618"/>
    <cellStyle name="Normal 74 5" xfId="1619"/>
    <cellStyle name="Normal 74 6" xfId="1620"/>
    <cellStyle name="Normal 74 7" xfId="1621"/>
    <cellStyle name="Normal 74 8" xfId="1622"/>
    <cellStyle name="Normal 74 9" xfId="1623"/>
    <cellStyle name="Normal 75" xfId="3"/>
    <cellStyle name="Normal 75 10" xfId="1625"/>
    <cellStyle name="Normal 75 11" xfId="1626"/>
    <cellStyle name="Normal 75 12" xfId="1627"/>
    <cellStyle name="Normal 75 13" xfId="1628"/>
    <cellStyle name="Normal 75 14" xfId="1629"/>
    <cellStyle name="Normal 75 15" xfId="1630"/>
    <cellStyle name="Normal 75 16" xfId="1631"/>
    <cellStyle name="Normal 75 17" xfId="1632"/>
    <cellStyle name="Normal 75 18" xfId="1633"/>
    <cellStyle name="Normal 75 19" xfId="1634"/>
    <cellStyle name="Normal 75 2" xfId="1635"/>
    <cellStyle name="Normal 75 20" xfId="1636"/>
    <cellStyle name="Normal 75 21" xfId="1637"/>
    <cellStyle name="Normal 75 22" xfId="1638"/>
    <cellStyle name="Normal 75 23" xfId="1639"/>
    <cellStyle name="Normal 75 24" xfId="1640"/>
    <cellStyle name="Normal 75 25" xfId="1641"/>
    <cellStyle name="Normal 75 26" xfId="1642"/>
    <cellStyle name="Normal 75 27" xfId="1643"/>
    <cellStyle name="Normal 75 28" xfId="1644"/>
    <cellStyle name="Normal 75 29" xfId="1645"/>
    <cellStyle name="Normal 75 3" xfId="1646"/>
    <cellStyle name="Normal 75 30" xfId="1647"/>
    <cellStyle name="Normal 75 31" xfId="1648"/>
    <cellStyle name="Normal 75 32" xfId="1649"/>
    <cellStyle name="Normal 75 33" xfId="1650"/>
    <cellStyle name="Normal 75 34" xfId="1651"/>
    <cellStyle name="Normal 75 35" xfId="1652"/>
    <cellStyle name="Normal 75 36" xfId="1653"/>
    <cellStyle name="Normal 75 37" xfId="1654"/>
    <cellStyle name="Normal 75 38" xfId="1655"/>
    <cellStyle name="Normal 75 39" xfId="1656"/>
    <cellStyle name="Normal 75 4" xfId="1657"/>
    <cellStyle name="Normal 75 40" xfId="1658"/>
    <cellStyle name="Normal 75 41" xfId="1659"/>
    <cellStyle name="Normal 75 42" xfId="1660"/>
    <cellStyle name="Normal 75 43" xfId="1661"/>
    <cellStyle name="Normal 75 44" xfId="1662"/>
    <cellStyle name="Normal 75 45" xfId="1663"/>
    <cellStyle name="Normal 75 46" xfId="1664"/>
    <cellStyle name="Normal 75 47" xfId="1665"/>
    <cellStyle name="Normal 75 48" xfId="1624"/>
    <cellStyle name="Normal 75 5" xfId="1666"/>
    <cellStyle name="Normal 75 6" xfId="1667"/>
    <cellStyle name="Normal 75 7" xfId="1668"/>
    <cellStyle name="Normal 75 8" xfId="1669"/>
    <cellStyle name="Normal 75 9" xfId="1670"/>
    <cellStyle name="Normal 76" xfId="1671"/>
    <cellStyle name="Normal 76 10" xfId="1672"/>
    <cellStyle name="Normal 76 11" xfId="1673"/>
    <cellStyle name="Normal 76 12" xfId="1674"/>
    <cellStyle name="Normal 76 13" xfId="1675"/>
    <cellStyle name="Normal 76 14" xfId="1676"/>
    <cellStyle name="Normal 76 15" xfId="1677"/>
    <cellStyle name="Normal 76 16" xfId="1678"/>
    <cellStyle name="Normal 76 17" xfId="1679"/>
    <cellStyle name="Normal 76 18" xfId="1680"/>
    <cellStyle name="Normal 76 19" xfId="1681"/>
    <cellStyle name="Normal 76 2" xfId="1682"/>
    <cellStyle name="Normal 76 20" xfId="1683"/>
    <cellStyle name="Normal 76 21" xfId="1684"/>
    <cellStyle name="Normal 76 22" xfId="1685"/>
    <cellStyle name="Normal 76 23" xfId="1686"/>
    <cellStyle name="Normal 76 24" xfId="1687"/>
    <cellStyle name="Normal 76 25" xfId="1688"/>
    <cellStyle name="Normal 76 26" xfId="1689"/>
    <cellStyle name="Normal 76 27" xfId="1690"/>
    <cellStyle name="Normal 76 28" xfId="1691"/>
    <cellStyle name="Normal 76 29" xfId="1692"/>
    <cellStyle name="Normal 76 3" xfId="1693"/>
    <cellStyle name="Normal 76 30" xfId="1694"/>
    <cellStyle name="Normal 76 31" xfId="1695"/>
    <cellStyle name="Normal 76 32" xfId="1696"/>
    <cellStyle name="Normal 76 33" xfId="1697"/>
    <cellStyle name="Normal 76 34" xfId="1698"/>
    <cellStyle name="Normal 76 35" xfId="1699"/>
    <cellStyle name="Normal 76 36" xfId="1700"/>
    <cellStyle name="Normal 76 37" xfId="1701"/>
    <cellStyle name="Normal 76 38" xfId="1702"/>
    <cellStyle name="Normal 76 39" xfId="1703"/>
    <cellStyle name="Normal 76 4" xfId="1704"/>
    <cellStyle name="Normal 76 40" xfId="1705"/>
    <cellStyle name="Normal 76 41" xfId="1706"/>
    <cellStyle name="Normal 76 42" xfId="1707"/>
    <cellStyle name="Normal 76 43" xfId="1708"/>
    <cellStyle name="Normal 76 44" xfId="1709"/>
    <cellStyle name="Normal 76 45" xfId="1710"/>
    <cellStyle name="Normal 76 46" xfId="1711"/>
    <cellStyle name="Normal 76 47" xfId="1712"/>
    <cellStyle name="Normal 76 5" xfId="1713"/>
    <cellStyle name="Normal 76 6" xfId="1714"/>
    <cellStyle name="Normal 76 7" xfId="1715"/>
    <cellStyle name="Normal 76 8" xfId="1716"/>
    <cellStyle name="Normal 76 9" xfId="1717"/>
    <cellStyle name="Normal 77" xfId="4"/>
    <cellStyle name="Normal 77 10" xfId="1719"/>
    <cellStyle name="Normal 77 11" xfId="1720"/>
    <cellStyle name="Normal 77 12" xfId="1721"/>
    <cellStyle name="Normal 77 13" xfId="1722"/>
    <cellStyle name="Normal 77 14" xfId="1723"/>
    <cellStyle name="Normal 77 15" xfId="1724"/>
    <cellStyle name="Normal 77 16" xfId="1725"/>
    <cellStyle name="Normal 77 17" xfId="1726"/>
    <cellStyle name="Normal 77 18" xfId="1727"/>
    <cellStyle name="Normal 77 19" xfId="1728"/>
    <cellStyle name="Normal 77 2" xfId="1729"/>
    <cellStyle name="Normal 77 20" xfId="1730"/>
    <cellStyle name="Normal 77 21" xfId="1731"/>
    <cellStyle name="Normal 77 22" xfId="1732"/>
    <cellStyle name="Normal 77 23" xfId="1733"/>
    <cellStyle name="Normal 77 24" xfId="1734"/>
    <cellStyle name="Normal 77 25" xfId="1735"/>
    <cellStyle name="Normal 77 26" xfId="1736"/>
    <cellStyle name="Normal 77 27" xfId="1737"/>
    <cellStyle name="Normal 77 28" xfId="1738"/>
    <cellStyle name="Normal 77 29" xfId="1739"/>
    <cellStyle name="Normal 77 3" xfId="1740"/>
    <cellStyle name="Normal 77 30" xfId="1741"/>
    <cellStyle name="Normal 77 31" xfId="1742"/>
    <cellStyle name="Normal 77 32" xfId="1743"/>
    <cellStyle name="Normal 77 33" xfId="1744"/>
    <cellStyle name="Normal 77 34" xfId="1745"/>
    <cellStyle name="Normal 77 35" xfId="1746"/>
    <cellStyle name="Normal 77 36" xfId="1747"/>
    <cellStyle name="Normal 77 37" xfId="1748"/>
    <cellStyle name="Normal 77 38" xfId="1749"/>
    <cellStyle name="Normal 77 39" xfId="1750"/>
    <cellStyle name="Normal 77 4" xfId="1751"/>
    <cellStyle name="Normal 77 40" xfId="1752"/>
    <cellStyle name="Normal 77 41" xfId="1753"/>
    <cellStyle name="Normal 77 42" xfId="1754"/>
    <cellStyle name="Normal 77 43" xfId="1755"/>
    <cellStyle name="Normal 77 44" xfId="1756"/>
    <cellStyle name="Normal 77 45" xfId="1757"/>
    <cellStyle name="Normal 77 46" xfId="1758"/>
    <cellStyle name="Normal 77 47" xfId="1759"/>
    <cellStyle name="Normal 77 48" xfId="1718"/>
    <cellStyle name="Normal 77 5" xfId="1760"/>
    <cellStyle name="Normal 77 6" xfId="1761"/>
    <cellStyle name="Normal 77 7" xfId="1762"/>
    <cellStyle name="Normal 77 8" xfId="1763"/>
    <cellStyle name="Normal 77 9" xfId="1764"/>
    <cellStyle name="Normal 78" xfId="1765"/>
    <cellStyle name="Normal 78 10" xfId="1766"/>
    <cellStyle name="Normal 78 11" xfId="1767"/>
    <cellStyle name="Normal 78 12" xfId="1768"/>
    <cellStyle name="Normal 78 13" xfId="1769"/>
    <cellStyle name="Normal 78 14" xfId="1770"/>
    <cellStyle name="Normal 78 15" xfId="1771"/>
    <cellStyle name="Normal 78 16" xfId="1772"/>
    <cellStyle name="Normal 78 17" xfId="1773"/>
    <cellStyle name="Normal 78 18" xfId="1774"/>
    <cellStyle name="Normal 78 19" xfId="1775"/>
    <cellStyle name="Normal 78 2" xfId="1776"/>
    <cellStyle name="Normal 78 20" xfId="1777"/>
    <cellStyle name="Normal 78 21" xfId="1778"/>
    <cellStyle name="Normal 78 22" xfId="1779"/>
    <cellStyle name="Normal 78 23" xfId="1780"/>
    <cellStyle name="Normal 78 24" xfId="1781"/>
    <cellStyle name="Normal 78 25" xfId="1782"/>
    <cellStyle name="Normal 78 26" xfId="1783"/>
    <cellStyle name="Normal 78 27" xfId="1784"/>
    <cellStyle name="Normal 78 28" xfId="1785"/>
    <cellStyle name="Normal 78 29" xfId="1786"/>
    <cellStyle name="Normal 78 3" xfId="1787"/>
    <cellStyle name="Normal 78 30" xfId="1788"/>
    <cellStyle name="Normal 78 31" xfId="1789"/>
    <cellStyle name="Normal 78 32" xfId="1790"/>
    <cellStyle name="Normal 78 33" xfId="1791"/>
    <cellStyle name="Normal 78 34" xfId="1792"/>
    <cellStyle name="Normal 78 35" xfId="1793"/>
    <cellStyle name="Normal 78 36" xfId="1794"/>
    <cellStyle name="Normal 78 37" xfId="1795"/>
    <cellStyle name="Normal 78 38" xfId="1796"/>
    <cellStyle name="Normal 78 39" xfId="1797"/>
    <cellStyle name="Normal 78 4" xfId="1798"/>
    <cellStyle name="Normal 78 40" xfId="1799"/>
    <cellStyle name="Normal 78 41" xfId="1800"/>
    <cellStyle name="Normal 78 42" xfId="1801"/>
    <cellStyle name="Normal 78 43" xfId="1802"/>
    <cellStyle name="Normal 78 44" xfId="1803"/>
    <cellStyle name="Normal 78 45" xfId="1804"/>
    <cellStyle name="Normal 78 46" xfId="1805"/>
    <cellStyle name="Normal 78 47" xfId="1806"/>
    <cellStyle name="Normal 78 5" xfId="1807"/>
    <cellStyle name="Normal 78 6" xfId="1808"/>
    <cellStyle name="Normal 78 7" xfId="1809"/>
    <cellStyle name="Normal 78 8" xfId="1810"/>
    <cellStyle name="Normal 78 9" xfId="1811"/>
    <cellStyle name="Normal 79" xfId="1812"/>
    <cellStyle name="Normal 79 10" xfId="1813"/>
    <cellStyle name="Normal 79 11" xfId="1814"/>
    <cellStyle name="Normal 79 12" xfId="1815"/>
    <cellStyle name="Normal 79 13" xfId="1816"/>
    <cellStyle name="Normal 79 14" xfId="1817"/>
    <cellStyle name="Normal 79 15" xfId="1818"/>
    <cellStyle name="Normal 79 16" xfId="1819"/>
    <cellStyle name="Normal 79 17" xfId="1820"/>
    <cellStyle name="Normal 79 18" xfId="1821"/>
    <cellStyle name="Normal 79 19" xfId="1822"/>
    <cellStyle name="Normal 79 2" xfId="1823"/>
    <cellStyle name="Normal 79 20" xfId="1824"/>
    <cellStyle name="Normal 79 21" xfId="1825"/>
    <cellStyle name="Normal 79 22" xfId="1826"/>
    <cellStyle name="Normal 79 23" xfId="1827"/>
    <cellStyle name="Normal 79 24" xfId="1828"/>
    <cellStyle name="Normal 79 25" xfId="1829"/>
    <cellStyle name="Normal 79 26" xfId="1830"/>
    <cellStyle name="Normal 79 27" xfId="1831"/>
    <cellStyle name="Normal 79 28" xfId="1832"/>
    <cellStyle name="Normal 79 29" xfId="1833"/>
    <cellStyle name="Normal 79 3" xfId="1834"/>
    <cellStyle name="Normal 79 30" xfId="1835"/>
    <cellStyle name="Normal 79 31" xfId="1836"/>
    <cellStyle name="Normal 79 32" xfId="1837"/>
    <cellStyle name="Normal 79 33" xfId="1838"/>
    <cellStyle name="Normal 79 34" xfId="1839"/>
    <cellStyle name="Normal 79 35" xfId="1840"/>
    <cellStyle name="Normal 79 36" xfId="1841"/>
    <cellStyle name="Normal 79 37" xfId="1842"/>
    <cellStyle name="Normal 79 38" xfId="1843"/>
    <cellStyle name="Normal 79 39" xfId="1844"/>
    <cellStyle name="Normal 79 4" xfId="1845"/>
    <cellStyle name="Normal 79 40" xfId="1846"/>
    <cellStyle name="Normal 79 41" xfId="1847"/>
    <cellStyle name="Normal 79 42" xfId="1848"/>
    <cellStyle name="Normal 79 43" xfId="1849"/>
    <cellStyle name="Normal 79 44" xfId="1850"/>
    <cellStyle name="Normal 79 45" xfId="1851"/>
    <cellStyle name="Normal 79 46" xfId="1852"/>
    <cellStyle name="Normal 79 47" xfId="1853"/>
    <cellStyle name="Normal 79 5" xfId="1854"/>
    <cellStyle name="Normal 79 6" xfId="1855"/>
    <cellStyle name="Normal 79 7" xfId="1856"/>
    <cellStyle name="Normal 79 8" xfId="1857"/>
    <cellStyle name="Normal 79 9" xfId="1858"/>
    <cellStyle name="Normal 8" xfId="67"/>
    <cellStyle name="Normal 8 2" xfId="68"/>
    <cellStyle name="Normal 8 3" xfId="69"/>
    <cellStyle name="Normal 8 4" xfId="3416"/>
    <cellStyle name="Normal 8 5" xfId="1859"/>
    <cellStyle name="Normal 80" xfId="1860"/>
    <cellStyle name="Normal 80 10" xfId="1861"/>
    <cellStyle name="Normal 80 11" xfId="1862"/>
    <cellStyle name="Normal 80 12" xfId="1863"/>
    <cellStyle name="Normal 80 13" xfId="1864"/>
    <cellStyle name="Normal 80 14" xfId="1865"/>
    <cellStyle name="Normal 80 15" xfId="1866"/>
    <cellStyle name="Normal 80 16" xfId="1867"/>
    <cellStyle name="Normal 80 17" xfId="1868"/>
    <cellStyle name="Normal 80 18" xfId="1869"/>
    <cellStyle name="Normal 80 19" xfId="1870"/>
    <cellStyle name="Normal 80 2" xfId="1871"/>
    <cellStyle name="Normal 80 20" xfId="1872"/>
    <cellStyle name="Normal 80 21" xfId="1873"/>
    <cellStyle name="Normal 80 22" xfId="1874"/>
    <cellStyle name="Normal 80 23" xfId="1875"/>
    <cellStyle name="Normal 80 24" xfId="1876"/>
    <cellStyle name="Normal 80 25" xfId="1877"/>
    <cellStyle name="Normal 80 26" xfId="1878"/>
    <cellStyle name="Normal 80 27" xfId="1879"/>
    <cellStyle name="Normal 80 28" xfId="1880"/>
    <cellStyle name="Normal 80 29" xfId="1881"/>
    <cellStyle name="Normal 80 3" xfId="1882"/>
    <cellStyle name="Normal 80 30" xfId="1883"/>
    <cellStyle name="Normal 80 31" xfId="1884"/>
    <cellStyle name="Normal 80 32" xfId="1885"/>
    <cellStyle name="Normal 80 33" xfId="1886"/>
    <cellStyle name="Normal 80 34" xfId="1887"/>
    <cellStyle name="Normal 80 35" xfId="1888"/>
    <cellStyle name="Normal 80 36" xfId="1889"/>
    <cellStyle name="Normal 80 37" xfId="1890"/>
    <cellStyle name="Normal 80 38" xfId="1891"/>
    <cellStyle name="Normal 80 39" xfId="1892"/>
    <cellStyle name="Normal 80 4" xfId="1893"/>
    <cellStyle name="Normal 80 40" xfId="1894"/>
    <cellStyle name="Normal 80 41" xfId="1895"/>
    <cellStyle name="Normal 80 42" xfId="1896"/>
    <cellStyle name="Normal 80 43" xfId="1897"/>
    <cellStyle name="Normal 80 44" xfId="1898"/>
    <cellStyle name="Normal 80 45" xfId="1899"/>
    <cellStyle name="Normal 80 46" xfId="1900"/>
    <cellStyle name="Normal 80 47" xfId="1901"/>
    <cellStyle name="Normal 80 5" xfId="1902"/>
    <cellStyle name="Normal 80 6" xfId="1903"/>
    <cellStyle name="Normal 80 7" xfId="1904"/>
    <cellStyle name="Normal 80 8" xfId="1905"/>
    <cellStyle name="Normal 80 9" xfId="1906"/>
    <cellStyle name="Normal 81" xfId="1907"/>
    <cellStyle name="Normal 81 10" xfId="1908"/>
    <cellStyle name="Normal 81 11" xfId="1909"/>
    <cellStyle name="Normal 81 12" xfId="1910"/>
    <cellStyle name="Normal 81 13" xfId="1911"/>
    <cellStyle name="Normal 81 14" xfId="1912"/>
    <cellStyle name="Normal 81 15" xfId="1913"/>
    <cellStyle name="Normal 81 16" xfId="1914"/>
    <cellStyle name="Normal 81 17" xfId="1915"/>
    <cellStyle name="Normal 81 18" xfId="1916"/>
    <cellStyle name="Normal 81 19" xfId="1917"/>
    <cellStyle name="Normal 81 2" xfId="1918"/>
    <cellStyle name="Normal 81 20" xfId="1919"/>
    <cellStyle name="Normal 81 21" xfId="1920"/>
    <cellStyle name="Normal 81 22" xfId="1921"/>
    <cellStyle name="Normal 81 23" xfId="1922"/>
    <cellStyle name="Normal 81 24" xfId="1923"/>
    <cellStyle name="Normal 81 25" xfId="1924"/>
    <cellStyle name="Normal 81 26" xfId="1925"/>
    <cellStyle name="Normal 81 27" xfId="1926"/>
    <cellStyle name="Normal 81 28" xfId="1927"/>
    <cellStyle name="Normal 81 29" xfId="1928"/>
    <cellStyle name="Normal 81 3" xfId="1929"/>
    <cellStyle name="Normal 81 30" xfId="1930"/>
    <cellStyle name="Normal 81 31" xfId="1931"/>
    <cellStyle name="Normal 81 32" xfId="1932"/>
    <cellStyle name="Normal 81 33" xfId="1933"/>
    <cellStyle name="Normal 81 34" xfId="1934"/>
    <cellStyle name="Normal 81 35" xfId="1935"/>
    <cellStyle name="Normal 81 36" xfId="1936"/>
    <cellStyle name="Normal 81 37" xfId="1937"/>
    <cellStyle name="Normal 81 38" xfId="1938"/>
    <cellStyle name="Normal 81 39" xfId="1939"/>
    <cellStyle name="Normal 81 4" xfId="1940"/>
    <cellStyle name="Normal 81 40" xfId="1941"/>
    <cellStyle name="Normal 81 41" xfId="1942"/>
    <cellStyle name="Normal 81 42" xfId="1943"/>
    <cellStyle name="Normal 81 43" xfId="1944"/>
    <cellStyle name="Normal 81 44" xfId="1945"/>
    <cellStyle name="Normal 81 45" xfId="1946"/>
    <cellStyle name="Normal 81 46" xfId="1947"/>
    <cellStyle name="Normal 81 5" xfId="1948"/>
    <cellStyle name="Normal 81 6" xfId="1949"/>
    <cellStyle name="Normal 81 7" xfId="1950"/>
    <cellStyle name="Normal 81 8" xfId="1951"/>
    <cellStyle name="Normal 81 9" xfId="1952"/>
    <cellStyle name="Normal 82" xfId="1953"/>
    <cellStyle name="Normal 82 10" xfId="1954"/>
    <cellStyle name="Normal 82 11" xfId="1955"/>
    <cellStyle name="Normal 82 12" xfId="1956"/>
    <cellStyle name="Normal 82 13" xfId="1957"/>
    <cellStyle name="Normal 82 14" xfId="1958"/>
    <cellStyle name="Normal 82 15" xfId="1959"/>
    <cellStyle name="Normal 82 16" xfId="1960"/>
    <cellStyle name="Normal 82 17" xfId="1961"/>
    <cellStyle name="Normal 82 18" xfId="1962"/>
    <cellStyle name="Normal 82 19" xfId="1963"/>
    <cellStyle name="Normal 82 2" xfId="1964"/>
    <cellStyle name="Normal 82 20" xfId="1965"/>
    <cellStyle name="Normal 82 21" xfId="1966"/>
    <cellStyle name="Normal 82 22" xfId="1967"/>
    <cellStyle name="Normal 82 23" xfId="1968"/>
    <cellStyle name="Normal 82 24" xfId="1969"/>
    <cellStyle name="Normal 82 25" xfId="1970"/>
    <cellStyle name="Normal 82 26" xfId="1971"/>
    <cellStyle name="Normal 82 27" xfId="1972"/>
    <cellStyle name="Normal 82 28" xfId="1973"/>
    <cellStyle name="Normal 82 29" xfId="1974"/>
    <cellStyle name="Normal 82 3" xfId="1975"/>
    <cellStyle name="Normal 82 30" xfId="1976"/>
    <cellStyle name="Normal 82 31" xfId="1977"/>
    <cellStyle name="Normal 82 32" xfId="1978"/>
    <cellStyle name="Normal 82 33" xfId="1979"/>
    <cellStyle name="Normal 82 34" xfId="1980"/>
    <cellStyle name="Normal 82 35" xfId="1981"/>
    <cellStyle name="Normal 82 36" xfId="1982"/>
    <cellStyle name="Normal 82 37" xfId="1983"/>
    <cellStyle name="Normal 82 38" xfId="1984"/>
    <cellStyle name="Normal 82 39" xfId="1985"/>
    <cellStyle name="Normal 82 4" xfId="1986"/>
    <cellStyle name="Normal 82 40" xfId="1987"/>
    <cellStyle name="Normal 82 41" xfId="1988"/>
    <cellStyle name="Normal 82 42" xfId="1989"/>
    <cellStyle name="Normal 82 43" xfId="1990"/>
    <cellStyle name="Normal 82 44" xfId="1991"/>
    <cellStyle name="Normal 82 45" xfId="1992"/>
    <cellStyle name="Normal 82 46" xfId="1993"/>
    <cellStyle name="Normal 82 5" xfId="1994"/>
    <cellStyle name="Normal 82 6" xfId="1995"/>
    <cellStyle name="Normal 82 7" xfId="1996"/>
    <cellStyle name="Normal 82 8" xfId="1997"/>
    <cellStyle name="Normal 82 9" xfId="1998"/>
    <cellStyle name="Normal 83" xfId="1999"/>
    <cellStyle name="Normal 83 10" xfId="2000"/>
    <cellStyle name="Normal 83 11" xfId="2001"/>
    <cellStyle name="Normal 83 12" xfId="2002"/>
    <cellStyle name="Normal 83 13" xfId="2003"/>
    <cellStyle name="Normal 83 14" xfId="2004"/>
    <cellStyle name="Normal 83 15" xfId="2005"/>
    <cellStyle name="Normal 83 16" xfId="2006"/>
    <cellStyle name="Normal 83 17" xfId="2007"/>
    <cellStyle name="Normal 83 18" xfId="2008"/>
    <cellStyle name="Normal 83 19" xfId="2009"/>
    <cellStyle name="Normal 83 2" xfId="2010"/>
    <cellStyle name="Normal 83 20" xfId="2011"/>
    <cellStyle name="Normal 83 21" xfId="2012"/>
    <cellStyle name="Normal 83 22" xfId="2013"/>
    <cellStyle name="Normal 83 23" xfId="2014"/>
    <cellStyle name="Normal 83 24" xfId="2015"/>
    <cellStyle name="Normal 83 25" xfId="2016"/>
    <cellStyle name="Normal 83 26" xfId="2017"/>
    <cellStyle name="Normal 83 27" xfId="2018"/>
    <cellStyle name="Normal 83 28" xfId="2019"/>
    <cellStyle name="Normal 83 29" xfId="2020"/>
    <cellStyle name="Normal 83 3" xfId="2021"/>
    <cellStyle name="Normal 83 30" xfId="2022"/>
    <cellStyle name="Normal 83 31" xfId="2023"/>
    <cellStyle name="Normal 83 32" xfId="2024"/>
    <cellStyle name="Normal 83 33" xfId="2025"/>
    <cellStyle name="Normal 83 34" xfId="2026"/>
    <cellStyle name="Normal 83 35" xfId="2027"/>
    <cellStyle name="Normal 83 36" xfId="2028"/>
    <cellStyle name="Normal 83 37" xfId="2029"/>
    <cellStyle name="Normal 83 38" xfId="2030"/>
    <cellStyle name="Normal 83 39" xfId="2031"/>
    <cellStyle name="Normal 83 4" xfId="2032"/>
    <cellStyle name="Normal 83 40" xfId="2033"/>
    <cellStyle name="Normal 83 41" xfId="2034"/>
    <cellStyle name="Normal 83 42" xfId="2035"/>
    <cellStyle name="Normal 83 43" xfId="2036"/>
    <cellStyle name="Normal 83 44" xfId="2037"/>
    <cellStyle name="Normal 83 45" xfId="2038"/>
    <cellStyle name="Normal 83 46" xfId="2039"/>
    <cellStyle name="Normal 83 5" xfId="2040"/>
    <cellStyle name="Normal 83 6" xfId="2041"/>
    <cellStyle name="Normal 83 7" xfId="2042"/>
    <cellStyle name="Normal 83 8" xfId="2043"/>
    <cellStyle name="Normal 83 9" xfId="2044"/>
    <cellStyle name="Normal 84" xfId="2045"/>
    <cellStyle name="Normal 84 10" xfId="2046"/>
    <cellStyle name="Normal 84 11" xfId="2047"/>
    <cellStyle name="Normal 84 12" xfId="2048"/>
    <cellStyle name="Normal 84 13" xfId="2049"/>
    <cellStyle name="Normal 84 14" xfId="2050"/>
    <cellStyle name="Normal 84 15" xfId="2051"/>
    <cellStyle name="Normal 84 16" xfId="2052"/>
    <cellStyle name="Normal 84 17" xfId="2053"/>
    <cellStyle name="Normal 84 18" xfId="2054"/>
    <cellStyle name="Normal 84 19" xfId="2055"/>
    <cellStyle name="Normal 84 2" xfId="2056"/>
    <cellStyle name="Normal 84 20" xfId="2057"/>
    <cellStyle name="Normal 84 21" xfId="2058"/>
    <cellStyle name="Normal 84 22" xfId="2059"/>
    <cellStyle name="Normal 84 23" xfId="2060"/>
    <cellStyle name="Normal 84 24" xfId="2061"/>
    <cellStyle name="Normal 84 25" xfId="2062"/>
    <cellStyle name="Normal 84 26" xfId="2063"/>
    <cellStyle name="Normal 84 27" xfId="2064"/>
    <cellStyle name="Normal 84 28" xfId="2065"/>
    <cellStyle name="Normal 84 29" xfId="2066"/>
    <cellStyle name="Normal 84 3" xfId="2067"/>
    <cellStyle name="Normal 84 30" xfId="2068"/>
    <cellStyle name="Normal 84 31" xfId="2069"/>
    <cellStyle name="Normal 84 32" xfId="2070"/>
    <cellStyle name="Normal 84 33" xfId="2071"/>
    <cellStyle name="Normal 84 34" xfId="2072"/>
    <cellStyle name="Normal 84 35" xfId="2073"/>
    <cellStyle name="Normal 84 36" xfId="2074"/>
    <cellStyle name="Normal 84 37" xfId="2075"/>
    <cellStyle name="Normal 84 38" xfId="2076"/>
    <cellStyle name="Normal 84 39" xfId="2077"/>
    <cellStyle name="Normal 84 4" xfId="2078"/>
    <cellStyle name="Normal 84 40" xfId="2079"/>
    <cellStyle name="Normal 84 41" xfId="2080"/>
    <cellStyle name="Normal 84 42" xfId="2081"/>
    <cellStyle name="Normal 84 43" xfId="2082"/>
    <cellStyle name="Normal 84 44" xfId="2083"/>
    <cellStyle name="Normal 84 45" xfId="2084"/>
    <cellStyle name="Normal 84 46" xfId="2085"/>
    <cellStyle name="Normal 84 5" xfId="2086"/>
    <cellStyle name="Normal 84 6" xfId="2087"/>
    <cellStyle name="Normal 84 7" xfId="2088"/>
    <cellStyle name="Normal 84 8" xfId="2089"/>
    <cellStyle name="Normal 84 9" xfId="2090"/>
    <cellStyle name="Normal 85" xfId="2091"/>
    <cellStyle name="Normal 85 10" xfId="2092"/>
    <cellStyle name="Normal 85 11" xfId="2093"/>
    <cellStyle name="Normal 85 12" xfId="2094"/>
    <cellStyle name="Normal 85 13" xfId="2095"/>
    <cellStyle name="Normal 85 14" xfId="2096"/>
    <cellStyle name="Normal 85 15" xfId="2097"/>
    <cellStyle name="Normal 85 16" xfId="2098"/>
    <cellStyle name="Normal 85 17" xfId="2099"/>
    <cellStyle name="Normal 85 18" xfId="2100"/>
    <cellStyle name="Normal 85 19" xfId="2101"/>
    <cellStyle name="Normal 85 2" xfId="2102"/>
    <cellStyle name="Normal 85 20" xfId="2103"/>
    <cellStyle name="Normal 85 21" xfId="2104"/>
    <cellStyle name="Normal 85 22" xfId="2105"/>
    <cellStyle name="Normal 85 23" xfId="2106"/>
    <cellStyle name="Normal 85 24" xfId="2107"/>
    <cellStyle name="Normal 85 25" xfId="2108"/>
    <cellStyle name="Normal 85 26" xfId="2109"/>
    <cellStyle name="Normal 85 27" xfId="2110"/>
    <cellStyle name="Normal 85 28" xfId="2111"/>
    <cellStyle name="Normal 85 29" xfId="2112"/>
    <cellStyle name="Normal 85 3" xfId="2113"/>
    <cellStyle name="Normal 85 30" xfId="2114"/>
    <cellStyle name="Normal 85 31" xfId="2115"/>
    <cellStyle name="Normal 85 32" xfId="2116"/>
    <cellStyle name="Normal 85 33" xfId="2117"/>
    <cellStyle name="Normal 85 34" xfId="2118"/>
    <cellStyle name="Normal 85 35" xfId="2119"/>
    <cellStyle name="Normal 85 36" xfId="2120"/>
    <cellStyle name="Normal 85 37" xfId="2121"/>
    <cellStyle name="Normal 85 38" xfId="2122"/>
    <cellStyle name="Normal 85 39" xfId="2123"/>
    <cellStyle name="Normal 85 4" xfId="2124"/>
    <cellStyle name="Normal 85 40" xfId="2125"/>
    <cellStyle name="Normal 85 41" xfId="2126"/>
    <cellStyle name="Normal 85 42" xfId="2127"/>
    <cellStyle name="Normal 85 43" xfId="2128"/>
    <cellStyle name="Normal 85 44" xfId="2129"/>
    <cellStyle name="Normal 85 45" xfId="2130"/>
    <cellStyle name="Normal 85 46" xfId="2131"/>
    <cellStyle name="Normal 85 5" xfId="2132"/>
    <cellStyle name="Normal 85 6" xfId="2133"/>
    <cellStyle name="Normal 85 7" xfId="2134"/>
    <cellStyle name="Normal 85 8" xfId="2135"/>
    <cellStyle name="Normal 85 9" xfId="2136"/>
    <cellStyle name="Normal 86" xfId="2137"/>
    <cellStyle name="Normal 86 10" xfId="2138"/>
    <cellStyle name="Normal 86 11" xfId="2139"/>
    <cellStyle name="Normal 86 12" xfId="2140"/>
    <cellStyle name="Normal 86 13" xfId="2141"/>
    <cellStyle name="Normal 86 14" xfId="2142"/>
    <cellStyle name="Normal 86 15" xfId="2143"/>
    <cellStyle name="Normal 86 16" xfId="2144"/>
    <cellStyle name="Normal 86 17" xfId="2145"/>
    <cellStyle name="Normal 86 18" xfId="2146"/>
    <cellStyle name="Normal 86 19" xfId="2147"/>
    <cellStyle name="Normal 86 2" xfId="2148"/>
    <cellStyle name="Normal 86 20" xfId="2149"/>
    <cellStyle name="Normal 86 21" xfId="2150"/>
    <cellStyle name="Normal 86 22" xfId="2151"/>
    <cellStyle name="Normal 86 23" xfId="2152"/>
    <cellStyle name="Normal 86 24" xfId="2153"/>
    <cellStyle name="Normal 86 25" xfId="2154"/>
    <cellStyle name="Normal 86 26" xfId="2155"/>
    <cellStyle name="Normal 86 27" xfId="2156"/>
    <cellStyle name="Normal 86 28" xfId="2157"/>
    <cellStyle name="Normal 86 29" xfId="2158"/>
    <cellStyle name="Normal 86 3" xfId="2159"/>
    <cellStyle name="Normal 86 30" xfId="2160"/>
    <cellStyle name="Normal 86 31" xfId="2161"/>
    <cellStyle name="Normal 86 32" xfId="2162"/>
    <cellStyle name="Normal 86 33" xfId="2163"/>
    <cellStyle name="Normal 86 34" xfId="2164"/>
    <cellStyle name="Normal 86 35" xfId="2165"/>
    <cellStyle name="Normal 86 36" xfId="2166"/>
    <cellStyle name="Normal 86 37" xfId="2167"/>
    <cellStyle name="Normal 86 38" xfId="2168"/>
    <cellStyle name="Normal 86 39" xfId="2169"/>
    <cellStyle name="Normal 86 4" xfId="2170"/>
    <cellStyle name="Normal 86 40" xfId="2171"/>
    <cellStyle name="Normal 86 41" xfId="2172"/>
    <cellStyle name="Normal 86 42" xfId="2173"/>
    <cellStyle name="Normal 86 43" xfId="2174"/>
    <cellStyle name="Normal 86 44" xfId="2175"/>
    <cellStyle name="Normal 86 45" xfId="2176"/>
    <cellStyle name="Normal 86 46" xfId="2177"/>
    <cellStyle name="Normal 86 5" xfId="2178"/>
    <cellStyle name="Normal 86 6" xfId="2179"/>
    <cellStyle name="Normal 86 7" xfId="2180"/>
    <cellStyle name="Normal 86 8" xfId="2181"/>
    <cellStyle name="Normal 86 9" xfId="2182"/>
    <cellStyle name="Normal 87" xfId="2183"/>
    <cellStyle name="Normal 87 10" xfId="2184"/>
    <cellStyle name="Normal 87 11" xfId="2185"/>
    <cellStyle name="Normal 87 12" xfId="2186"/>
    <cellStyle name="Normal 87 13" xfId="2187"/>
    <cellStyle name="Normal 87 14" xfId="2188"/>
    <cellStyle name="Normal 87 15" xfId="2189"/>
    <cellStyle name="Normal 87 16" xfId="2190"/>
    <cellStyle name="Normal 87 17" xfId="2191"/>
    <cellStyle name="Normal 87 18" xfId="2192"/>
    <cellStyle name="Normal 87 19" xfId="2193"/>
    <cellStyle name="Normal 87 2" xfId="2194"/>
    <cellStyle name="Normal 87 20" xfId="2195"/>
    <cellStyle name="Normal 87 21" xfId="2196"/>
    <cellStyle name="Normal 87 22" xfId="2197"/>
    <cellStyle name="Normal 87 23" xfId="2198"/>
    <cellStyle name="Normal 87 24" xfId="2199"/>
    <cellStyle name="Normal 87 25" xfId="2200"/>
    <cellStyle name="Normal 87 26" xfId="2201"/>
    <cellStyle name="Normal 87 27" xfId="2202"/>
    <cellStyle name="Normal 87 28" xfId="2203"/>
    <cellStyle name="Normal 87 29" xfId="2204"/>
    <cellStyle name="Normal 87 3" xfId="2205"/>
    <cellStyle name="Normal 87 30" xfId="2206"/>
    <cellStyle name="Normal 87 31" xfId="2207"/>
    <cellStyle name="Normal 87 32" xfId="2208"/>
    <cellStyle name="Normal 87 33" xfId="2209"/>
    <cellStyle name="Normal 87 34" xfId="2210"/>
    <cellStyle name="Normal 87 35" xfId="2211"/>
    <cellStyle name="Normal 87 36" xfId="2212"/>
    <cellStyle name="Normal 87 37" xfId="2213"/>
    <cellStyle name="Normal 87 38" xfId="2214"/>
    <cellStyle name="Normal 87 39" xfId="2215"/>
    <cellStyle name="Normal 87 4" xfId="2216"/>
    <cellStyle name="Normal 87 40" xfId="2217"/>
    <cellStyle name="Normal 87 41" xfId="2218"/>
    <cellStyle name="Normal 87 42" xfId="2219"/>
    <cellStyle name="Normal 87 43" xfId="2220"/>
    <cellStyle name="Normal 87 44" xfId="2221"/>
    <cellStyle name="Normal 87 45" xfId="2222"/>
    <cellStyle name="Normal 87 46" xfId="2223"/>
    <cellStyle name="Normal 87 5" xfId="2224"/>
    <cellStyle name="Normal 87 6" xfId="2225"/>
    <cellStyle name="Normal 87 7" xfId="2226"/>
    <cellStyle name="Normal 87 8" xfId="2227"/>
    <cellStyle name="Normal 87 9" xfId="2228"/>
    <cellStyle name="Normal 88" xfId="2229"/>
    <cellStyle name="Normal 88 10" xfId="2230"/>
    <cellStyle name="Normal 88 11" xfId="2231"/>
    <cellStyle name="Normal 88 12" xfId="2232"/>
    <cellStyle name="Normal 88 13" xfId="2233"/>
    <cellStyle name="Normal 88 14" xfId="2234"/>
    <cellStyle name="Normal 88 15" xfId="2235"/>
    <cellStyle name="Normal 88 16" xfId="2236"/>
    <cellStyle name="Normal 88 17" xfId="2237"/>
    <cellStyle name="Normal 88 18" xfId="2238"/>
    <cellStyle name="Normal 88 19" xfId="2239"/>
    <cellStyle name="Normal 88 2" xfId="2240"/>
    <cellStyle name="Normal 88 20" xfId="2241"/>
    <cellStyle name="Normal 88 21" xfId="2242"/>
    <cellStyle name="Normal 88 22" xfId="2243"/>
    <cellStyle name="Normal 88 23" xfId="2244"/>
    <cellStyle name="Normal 88 24" xfId="2245"/>
    <cellStyle name="Normal 88 25" xfId="2246"/>
    <cellStyle name="Normal 88 26" xfId="2247"/>
    <cellStyle name="Normal 88 27" xfId="2248"/>
    <cellStyle name="Normal 88 28" xfId="2249"/>
    <cellStyle name="Normal 88 29" xfId="2250"/>
    <cellStyle name="Normal 88 3" xfId="2251"/>
    <cellStyle name="Normal 88 30" xfId="2252"/>
    <cellStyle name="Normal 88 31" xfId="2253"/>
    <cellStyle name="Normal 88 32" xfId="2254"/>
    <cellStyle name="Normal 88 33" xfId="2255"/>
    <cellStyle name="Normal 88 34" xfId="2256"/>
    <cellStyle name="Normal 88 35" xfId="2257"/>
    <cellStyle name="Normal 88 36" xfId="2258"/>
    <cellStyle name="Normal 88 37" xfId="2259"/>
    <cellStyle name="Normal 88 38" xfId="2260"/>
    <cellStyle name="Normal 88 39" xfId="2261"/>
    <cellStyle name="Normal 88 4" xfId="2262"/>
    <cellStyle name="Normal 88 40" xfId="2263"/>
    <cellStyle name="Normal 88 41" xfId="2264"/>
    <cellStyle name="Normal 88 42" xfId="2265"/>
    <cellStyle name="Normal 88 43" xfId="2266"/>
    <cellStyle name="Normal 88 44" xfId="2267"/>
    <cellStyle name="Normal 88 45" xfId="2268"/>
    <cellStyle name="Normal 88 46" xfId="2269"/>
    <cellStyle name="Normal 88 5" xfId="2270"/>
    <cellStyle name="Normal 88 6" xfId="2271"/>
    <cellStyle name="Normal 88 7" xfId="2272"/>
    <cellStyle name="Normal 88 8" xfId="2273"/>
    <cellStyle name="Normal 88 9" xfId="2274"/>
    <cellStyle name="Normal 89" xfId="2275"/>
    <cellStyle name="Normal 89 10" xfId="2276"/>
    <cellStyle name="Normal 89 11" xfId="2277"/>
    <cellStyle name="Normal 89 12" xfId="2278"/>
    <cellStyle name="Normal 89 13" xfId="2279"/>
    <cellStyle name="Normal 89 14" xfId="2280"/>
    <cellStyle name="Normal 89 15" xfId="2281"/>
    <cellStyle name="Normal 89 16" xfId="2282"/>
    <cellStyle name="Normal 89 17" xfId="2283"/>
    <cellStyle name="Normal 89 18" xfId="2284"/>
    <cellStyle name="Normal 89 19" xfId="2285"/>
    <cellStyle name="Normal 89 2" xfId="2286"/>
    <cellStyle name="Normal 89 20" xfId="2287"/>
    <cellStyle name="Normal 89 21" xfId="2288"/>
    <cellStyle name="Normal 89 22" xfId="2289"/>
    <cellStyle name="Normal 89 23" xfId="2290"/>
    <cellStyle name="Normal 89 24" xfId="2291"/>
    <cellStyle name="Normal 89 25" xfId="2292"/>
    <cellStyle name="Normal 89 26" xfId="2293"/>
    <cellStyle name="Normal 89 27" xfId="2294"/>
    <cellStyle name="Normal 89 28" xfId="2295"/>
    <cellStyle name="Normal 89 29" xfId="2296"/>
    <cellStyle name="Normal 89 3" xfId="2297"/>
    <cellStyle name="Normal 89 30" xfId="2298"/>
    <cellStyle name="Normal 89 31" xfId="2299"/>
    <cellStyle name="Normal 89 32" xfId="2300"/>
    <cellStyle name="Normal 89 33" xfId="2301"/>
    <cellStyle name="Normal 89 34" xfId="2302"/>
    <cellStyle name="Normal 89 35" xfId="2303"/>
    <cellStyle name="Normal 89 36" xfId="2304"/>
    <cellStyle name="Normal 89 37" xfId="2305"/>
    <cellStyle name="Normal 89 38" xfId="2306"/>
    <cellStyle name="Normal 89 39" xfId="2307"/>
    <cellStyle name="Normal 89 4" xfId="2308"/>
    <cellStyle name="Normal 89 40" xfId="2309"/>
    <cellStyle name="Normal 89 41" xfId="2310"/>
    <cellStyle name="Normal 89 42" xfId="2311"/>
    <cellStyle name="Normal 89 43" xfId="2312"/>
    <cellStyle name="Normal 89 44" xfId="2313"/>
    <cellStyle name="Normal 89 45" xfId="2314"/>
    <cellStyle name="Normal 89 46" xfId="2315"/>
    <cellStyle name="Normal 89 5" xfId="2316"/>
    <cellStyle name="Normal 89 6" xfId="2317"/>
    <cellStyle name="Normal 89 7" xfId="2318"/>
    <cellStyle name="Normal 89 8" xfId="2319"/>
    <cellStyle name="Normal 89 9" xfId="2320"/>
    <cellStyle name="Normal 9" xfId="60"/>
    <cellStyle name="Normal 9 2" xfId="3409"/>
    <cellStyle name="Normal 9 3" xfId="2321"/>
    <cellStyle name="Normal 90" xfId="2322"/>
    <cellStyle name="Normal 90 10" xfId="2323"/>
    <cellStyle name="Normal 90 11" xfId="2324"/>
    <cellStyle name="Normal 90 12" xfId="2325"/>
    <cellStyle name="Normal 90 13" xfId="2326"/>
    <cellStyle name="Normal 90 14" xfId="2327"/>
    <cellStyle name="Normal 90 15" xfId="2328"/>
    <cellStyle name="Normal 90 16" xfId="2329"/>
    <cellStyle name="Normal 90 17" xfId="2330"/>
    <cellStyle name="Normal 90 18" xfId="2331"/>
    <cellStyle name="Normal 90 19" xfId="2332"/>
    <cellStyle name="Normal 90 2" xfId="2333"/>
    <cellStyle name="Normal 90 20" xfId="2334"/>
    <cellStyle name="Normal 90 21" xfId="2335"/>
    <cellStyle name="Normal 90 22" xfId="2336"/>
    <cellStyle name="Normal 90 23" xfId="2337"/>
    <cellStyle name="Normal 90 24" xfId="2338"/>
    <cellStyle name="Normal 90 25" xfId="2339"/>
    <cellStyle name="Normal 90 26" xfId="2340"/>
    <cellStyle name="Normal 90 27" xfId="2341"/>
    <cellStyle name="Normal 90 28" xfId="2342"/>
    <cellStyle name="Normal 90 29" xfId="2343"/>
    <cellStyle name="Normal 90 3" xfId="2344"/>
    <cellStyle name="Normal 90 30" xfId="2345"/>
    <cellStyle name="Normal 90 31" xfId="2346"/>
    <cellStyle name="Normal 90 32" xfId="2347"/>
    <cellStyle name="Normal 90 33" xfId="2348"/>
    <cellStyle name="Normal 90 34" xfId="2349"/>
    <cellStyle name="Normal 90 35" xfId="2350"/>
    <cellStyle name="Normal 90 36" xfId="2351"/>
    <cellStyle name="Normal 90 37" xfId="2352"/>
    <cellStyle name="Normal 90 38" xfId="2353"/>
    <cellStyle name="Normal 90 39" xfId="2354"/>
    <cellStyle name="Normal 90 4" xfId="2355"/>
    <cellStyle name="Normal 90 40" xfId="2356"/>
    <cellStyle name="Normal 90 41" xfId="2357"/>
    <cellStyle name="Normal 90 42" xfId="2358"/>
    <cellStyle name="Normal 90 43" xfId="2359"/>
    <cellStyle name="Normal 90 44" xfId="2360"/>
    <cellStyle name="Normal 90 45" xfId="2361"/>
    <cellStyle name="Normal 90 46" xfId="2362"/>
    <cellStyle name="Normal 90 5" xfId="2363"/>
    <cellStyle name="Normal 90 6" xfId="2364"/>
    <cellStyle name="Normal 90 7" xfId="2365"/>
    <cellStyle name="Normal 90 8" xfId="2366"/>
    <cellStyle name="Normal 90 9" xfId="2367"/>
    <cellStyle name="Normal 91" xfId="2368"/>
    <cellStyle name="Normal 91 10" xfId="2369"/>
    <cellStyle name="Normal 91 11" xfId="2370"/>
    <cellStyle name="Normal 91 12" xfId="2371"/>
    <cellStyle name="Normal 91 13" xfId="2372"/>
    <cellStyle name="Normal 91 14" xfId="2373"/>
    <cellStyle name="Normal 91 15" xfId="2374"/>
    <cellStyle name="Normal 91 16" xfId="2375"/>
    <cellStyle name="Normal 91 17" xfId="2376"/>
    <cellStyle name="Normal 91 18" xfId="2377"/>
    <cellStyle name="Normal 91 19" xfId="2378"/>
    <cellStyle name="Normal 91 2" xfId="2379"/>
    <cellStyle name="Normal 91 20" xfId="2380"/>
    <cellStyle name="Normal 91 21" xfId="2381"/>
    <cellStyle name="Normal 91 22" xfId="2382"/>
    <cellStyle name="Normal 91 23" xfId="2383"/>
    <cellStyle name="Normal 91 24" xfId="2384"/>
    <cellStyle name="Normal 91 25" xfId="2385"/>
    <cellStyle name="Normal 91 26" xfId="2386"/>
    <cellStyle name="Normal 91 27" xfId="2387"/>
    <cellStyle name="Normal 91 28" xfId="2388"/>
    <cellStyle name="Normal 91 29" xfId="2389"/>
    <cellStyle name="Normal 91 3" xfId="2390"/>
    <cellStyle name="Normal 91 30" xfId="2391"/>
    <cellStyle name="Normal 91 31" xfId="2392"/>
    <cellStyle name="Normal 91 32" xfId="2393"/>
    <cellStyle name="Normal 91 33" xfId="2394"/>
    <cellStyle name="Normal 91 34" xfId="2395"/>
    <cellStyle name="Normal 91 35" xfId="2396"/>
    <cellStyle name="Normal 91 36" xfId="2397"/>
    <cellStyle name="Normal 91 37" xfId="2398"/>
    <cellStyle name="Normal 91 38" xfId="2399"/>
    <cellStyle name="Normal 91 39" xfId="2400"/>
    <cellStyle name="Normal 91 4" xfId="2401"/>
    <cellStyle name="Normal 91 40" xfId="2402"/>
    <cellStyle name="Normal 91 41" xfId="2403"/>
    <cellStyle name="Normal 91 42" xfId="2404"/>
    <cellStyle name="Normal 91 43" xfId="2405"/>
    <cellStyle name="Normal 91 44" xfId="2406"/>
    <cellStyle name="Normal 91 45" xfId="2407"/>
    <cellStyle name="Normal 91 46" xfId="2408"/>
    <cellStyle name="Normal 91 5" xfId="2409"/>
    <cellStyle name="Normal 91 6" xfId="2410"/>
    <cellStyle name="Normal 91 7" xfId="2411"/>
    <cellStyle name="Normal 91 8" xfId="2412"/>
    <cellStyle name="Normal 91 9" xfId="2413"/>
    <cellStyle name="Normal 92" xfId="2414"/>
    <cellStyle name="Normal 92 10" xfId="2415"/>
    <cellStyle name="Normal 92 11" xfId="2416"/>
    <cellStyle name="Normal 92 12" xfId="2417"/>
    <cellStyle name="Normal 92 13" xfId="2418"/>
    <cellStyle name="Normal 92 14" xfId="2419"/>
    <cellStyle name="Normal 92 15" xfId="2420"/>
    <cellStyle name="Normal 92 16" xfId="2421"/>
    <cellStyle name="Normal 92 17" xfId="2422"/>
    <cellStyle name="Normal 92 18" xfId="2423"/>
    <cellStyle name="Normal 92 19" xfId="2424"/>
    <cellStyle name="Normal 92 2" xfId="2425"/>
    <cellStyle name="Normal 92 20" xfId="2426"/>
    <cellStyle name="Normal 92 21" xfId="2427"/>
    <cellStyle name="Normal 92 22" xfId="2428"/>
    <cellStyle name="Normal 92 23" xfId="2429"/>
    <cellStyle name="Normal 92 24" xfId="2430"/>
    <cellStyle name="Normal 92 25" xfId="2431"/>
    <cellStyle name="Normal 92 26" xfId="2432"/>
    <cellStyle name="Normal 92 27" xfId="2433"/>
    <cellStyle name="Normal 92 28" xfId="2434"/>
    <cellStyle name="Normal 92 29" xfId="2435"/>
    <cellStyle name="Normal 92 3" xfId="2436"/>
    <cellStyle name="Normal 92 30" xfId="2437"/>
    <cellStyle name="Normal 92 31" xfId="2438"/>
    <cellStyle name="Normal 92 32" xfId="2439"/>
    <cellStyle name="Normal 92 33" xfId="2440"/>
    <cellStyle name="Normal 92 34" xfId="2441"/>
    <cellStyle name="Normal 92 35" xfId="2442"/>
    <cellStyle name="Normal 92 36" xfId="2443"/>
    <cellStyle name="Normal 92 37" xfId="2444"/>
    <cellStyle name="Normal 92 38" xfId="2445"/>
    <cellStyle name="Normal 92 39" xfId="2446"/>
    <cellStyle name="Normal 92 4" xfId="2447"/>
    <cellStyle name="Normal 92 40" xfId="2448"/>
    <cellStyle name="Normal 92 41" xfId="2449"/>
    <cellStyle name="Normal 92 42" xfId="2450"/>
    <cellStyle name="Normal 92 43" xfId="2451"/>
    <cellStyle name="Normal 92 44" xfId="2452"/>
    <cellStyle name="Normal 92 45" xfId="2453"/>
    <cellStyle name="Normal 92 46" xfId="2454"/>
    <cellStyle name="Normal 92 5" xfId="2455"/>
    <cellStyle name="Normal 92 6" xfId="2456"/>
    <cellStyle name="Normal 92 7" xfId="2457"/>
    <cellStyle name="Normal 92 8" xfId="2458"/>
    <cellStyle name="Normal 92 9" xfId="2459"/>
    <cellStyle name="Normal 93" xfId="2460"/>
    <cellStyle name="Normal 93 10" xfId="2461"/>
    <cellStyle name="Normal 93 11" xfId="2462"/>
    <cellStyle name="Normal 93 12" xfId="2463"/>
    <cellStyle name="Normal 93 13" xfId="2464"/>
    <cellStyle name="Normal 93 14" xfId="2465"/>
    <cellStyle name="Normal 93 15" xfId="2466"/>
    <cellStyle name="Normal 93 16" xfId="2467"/>
    <cellStyle name="Normal 93 17" xfId="2468"/>
    <cellStyle name="Normal 93 18" xfId="2469"/>
    <cellStyle name="Normal 93 19" xfId="2470"/>
    <cellStyle name="Normal 93 2" xfId="2471"/>
    <cellStyle name="Normal 93 20" xfId="2472"/>
    <cellStyle name="Normal 93 21" xfId="2473"/>
    <cellStyle name="Normal 93 22" xfId="2474"/>
    <cellStyle name="Normal 93 23" xfId="2475"/>
    <cellStyle name="Normal 93 24" xfId="2476"/>
    <cellStyle name="Normal 93 25" xfId="2477"/>
    <cellStyle name="Normal 93 26" xfId="2478"/>
    <cellStyle name="Normal 93 27" xfId="2479"/>
    <cellStyle name="Normal 93 28" xfId="2480"/>
    <cellStyle name="Normal 93 29" xfId="2481"/>
    <cellStyle name="Normal 93 3" xfId="2482"/>
    <cellStyle name="Normal 93 30" xfId="2483"/>
    <cellStyle name="Normal 93 31" xfId="2484"/>
    <cellStyle name="Normal 93 32" xfId="2485"/>
    <cellStyle name="Normal 93 33" xfId="2486"/>
    <cellStyle name="Normal 93 34" xfId="2487"/>
    <cellStyle name="Normal 93 35" xfId="2488"/>
    <cellStyle name="Normal 93 36" xfId="2489"/>
    <cellStyle name="Normal 93 37" xfId="2490"/>
    <cellStyle name="Normal 93 38" xfId="2491"/>
    <cellStyle name="Normal 93 39" xfId="2492"/>
    <cellStyle name="Normal 93 4" xfId="2493"/>
    <cellStyle name="Normal 93 40" xfId="2494"/>
    <cellStyle name="Normal 93 41" xfId="2495"/>
    <cellStyle name="Normal 93 42" xfId="2496"/>
    <cellStyle name="Normal 93 43" xfId="2497"/>
    <cellStyle name="Normal 93 44" xfId="2498"/>
    <cellStyle name="Normal 93 45" xfId="2499"/>
    <cellStyle name="Normal 93 46" xfId="2500"/>
    <cellStyle name="Normal 93 5" xfId="2501"/>
    <cellStyle name="Normal 93 6" xfId="2502"/>
    <cellStyle name="Normal 93 7" xfId="2503"/>
    <cellStyle name="Normal 93 8" xfId="2504"/>
    <cellStyle name="Normal 93 9" xfId="2505"/>
    <cellStyle name="Normal 94" xfId="2506"/>
    <cellStyle name="Normal 94 10" xfId="2507"/>
    <cellStyle name="Normal 94 11" xfId="2508"/>
    <cellStyle name="Normal 94 12" xfId="2509"/>
    <cellStyle name="Normal 94 13" xfId="2510"/>
    <cellStyle name="Normal 94 14" xfId="2511"/>
    <cellStyle name="Normal 94 15" xfId="2512"/>
    <cellStyle name="Normal 94 16" xfId="2513"/>
    <cellStyle name="Normal 94 17" xfId="2514"/>
    <cellStyle name="Normal 94 18" xfId="2515"/>
    <cellStyle name="Normal 94 19" xfId="2516"/>
    <cellStyle name="Normal 94 2" xfId="2517"/>
    <cellStyle name="Normal 94 20" xfId="2518"/>
    <cellStyle name="Normal 94 21" xfId="2519"/>
    <cellStyle name="Normal 94 22" xfId="2520"/>
    <cellStyle name="Normal 94 23" xfId="2521"/>
    <cellStyle name="Normal 94 24" xfId="2522"/>
    <cellStyle name="Normal 94 25" xfId="2523"/>
    <cellStyle name="Normal 94 26" xfId="2524"/>
    <cellStyle name="Normal 94 27" xfId="2525"/>
    <cellStyle name="Normal 94 28" xfId="2526"/>
    <cellStyle name="Normal 94 29" xfId="2527"/>
    <cellStyle name="Normal 94 3" xfId="2528"/>
    <cellStyle name="Normal 94 30" xfId="2529"/>
    <cellStyle name="Normal 94 31" xfId="2530"/>
    <cellStyle name="Normal 94 32" xfId="2531"/>
    <cellStyle name="Normal 94 33" xfId="2532"/>
    <cellStyle name="Normal 94 34" xfId="2533"/>
    <cellStyle name="Normal 94 35" xfId="2534"/>
    <cellStyle name="Normal 94 36" xfId="2535"/>
    <cellStyle name="Normal 94 37" xfId="2536"/>
    <cellStyle name="Normal 94 38" xfId="2537"/>
    <cellStyle name="Normal 94 39" xfId="2538"/>
    <cellStyle name="Normal 94 4" xfId="2539"/>
    <cellStyle name="Normal 94 40" xfId="2540"/>
    <cellStyle name="Normal 94 41" xfId="2541"/>
    <cellStyle name="Normal 94 42" xfId="2542"/>
    <cellStyle name="Normal 94 43" xfId="2543"/>
    <cellStyle name="Normal 94 44" xfId="2544"/>
    <cellStyle name="Normal 94 45" xfId="2545"/>
    <cellStyle name="Normal 94 46" xfId="2546"/>
    <cellStyle name="Normal 94 5" xfId="2547"/>
    <cellStyle name="Normal 94 6" xfId="2548"/>
    <cellStyle name="Normal 94 7" xfId="2549"/>
    <cellStyle name="Normal 94 8" xfId="2550"/>
    <cellStyle name="Normal 94 9" xfId="2551"/>
    <cellStyle name="Normal 95" xfId="2552"/>
    <cellStyle name="Normal 96" xfId="2553"/>
    <cellStyle name="Normal 97" xfId="2554"/>
    <cellStyle name="Normal 97 10" xfId="2555"/>
    <cellStyle name="Normal 97 11" xfId="2556"/>
    <cellStyle name="Normal 97 12" xfId="2557"/>
    <cellStyle name="Normal 97 13" xfId="2558"/>
    <cellStyle name="Normal 97 14" xfId="2559"/>
    <cellStyle name="Normal 97 15" xfId="2560"/>
    <cellStyle name="Normal 97 16" xfId="2561"/>
    <cellStyle name="Normal 97 17" xfId="2562"/>
    <cellStyle name="Normal 97 18" xfId="2563"/>
    <cellStyle name="Normal 97 19" xfId="2564"/>
    <cellStyle name="Normal 97 2" xfId="2565"/>
    <cellStyle name="Normal 97 20" xfId="2566"/>
    <cellStyle name="Normal 97 21" xfId="2567"/>
    <cellStyle name="Normal 97 22" xfId="2568"/>
    <cellStyle name="Normal 97 23" xfId="2569"/>
    <cellStyle name="Normal 97 24" xfId="2570"/>
    <cellStyle name="Normal 97 25" xfId="2571"/>
    <cellStyle name="Normal 97 26" xfId="2572"/>
    <cellStyle name="Normal 97 27" xfId="2573"/>
    <cellStyle name="Normal 97 28" xfId="2574"/>
    <cellStyle name="Normal 97 29" xfId="2575"/>
    <cellStyle name="Normal 97 3" xfId="2576"/>
    <cellStyle name="Normal 97 30" xfId="2577"/>
    <cellStyle name="Normal 97 31" xfId="2578"/>
    <cellStyle name="Normal 97 32" xfId="2579"/>
    <cellStyle name="Normal 97 33" xfId="2580"/>
    <cellStyle name="Normal 97 34" xfId="2581"/>
    <cellStyle name="Normal 97 35" xfId="2582"/>
    <cellStyle name="Normal 97 36" xfId="2583"/>
    <cellStyle name="Normal 97 37" xfId="2584"/>
    <cellStyle name="Normal 97 38" xfId="2585"/>
    <cellStyle name="Normal 97 39" xfId="2586"/>
    <cellStyle name="Normal 97 4" xfId="2587"/>
    <cellStyle name="Normal 97 40" xfId="2588"/>
    <cellStyle name="Normal 97 41" xfId="2589"/>
    <cellStyle name="Normal 97 42" xfId="2590"/>
    <cellStyle name="Normal 97 43" xfId="2591"/>
    <cellStyle name="Normal 97 44" xfId="2592"/>
    <cellStyle name="Normal 97 45" xfId="2593"/>
    <cellStyle name="Normal 97 46" xfId="2594"/>
    <cellStyle name="Normal 97 5" xfId="2595"/>
    <cellStyle name="Normal 97 6" xfId="2596"/>
    <cellStyle name="Normal 97 7" xfId="2597"/>
    <cellStyle name="Normal 97 8" xfId="2598"/>
    <cellStyle name="Normal 97 9" xfId="2599"/>
    <cellStyle name="Normal 98" xfId="2600"/>
    <cellStyle name="Normal 98 10" xfId="2601"/>
    <cellStyle name="Normal 98 11" xfId="2602"/>
    <cellStyle name="Normal 98 12" xfId="2603"/>
    <cellStyle name="Normal 98 13" xfId="2604"/>
    <cellStyle name="Normal 98 14" xfId="2605"/>
    <cellStyle name="Normal 98 15" xfId="2606"/>
    <cellStyle name="Normal 98 16" xfId="2607"/>
    <cellStyle name="Normal 98 17" xfId="2608"/>
    <cellStyle name="Normal 98 18" xfId="2609"/>
    <cellStyle name="Normal 98 19" xfId="2610"/>
    <cellStyle name="Normal 98 2" xfId="2611"/>
    <cellStyle name="Normal 98 20" xfId="2612"/>
    <cellStyle name="Normal 98 21" xfId="2613"/>
    <cellStyle name="Normal 98 22" xfId="2614"/>
    <cellStyle name="Normal 98 23" xfId="2615"/>
    <cellStyle name="Normal 98 24" xfId="2616"/>
    <cellStyle name="Normal 98 25" xfId="2617"/>
    <cellStyle name="Normal 98 26" xfId="2618"/>
    <cellStyle name="Normal 98 27" xfId="2619"/>
    <cellStyle name="Normal 98 28" xfId="2620"/>
    <cellStyle name="Normal 98 29" xfId="2621"/>
    <cellStyle name="Normal 98 3" xfId="2622"/>
    <cellStyle name="Normal 98 30" xfId="2623"/>
    <cellStyle name="Normal 98 31" xfId="2624"/>
    <cellStyle name="Normal 98 32" xfId="2625"/>
    <cellStyle name="Normal 98 33" xfId="2626"/>
    <cellStyle name="Normal 98 34" xfId="2627"/>
    <cellStyle name="Normal 98 35" xfId="2628"/>
    <cellStyle name="Normal 98 36" xfId="2629"/>
    <cellStyle name="Normal 98 37" xfId="2630"/>
    <cellStyle name="Normal 98 38" xfId="2631"/>
    <cellStyle name="Normal 98 39" xfId="2632"/>
    <cellStyle name="Normal 98 4" xfId="2633"/>
    <cellStyle name="Normal 98 40" xfId="2634"/>
    <cellStyle name="Normal 98 41" xfId="2635"/>
    <cellStyle name="Normal 98 42" xfId="2636"/>
    <cellStyle name="Normal 98 43" xfId="2637"/>
    <cellStyle name="Normal 98 44" xfId="2638"/>
    <cellStyle name="Normal 98 45" xfId="2639"/>
    <cellStyle name="Normal 98 46" xfId="2640"/>
    <cellStyle name="Normal 98 5" xfId="2641"/>
    <cellStyle name="Normal 98 6" xfId="2642"/>
    <cellStyle name="Normal 98 7" xfId="2643"/>
    <cellStyle name="Normal 98 8" xfId="2644"/>
    <cellStyle name="Normal 98 9" xfId="2645"/>
    <cellStyle name="Normal 99" xfId="2646"/>
    <cellStyle name="Normal_viii1" xfId="82"/>
    <cellStyle name="Note 2" xfId="20"/>
    <cellStyle name="Note 2 10" xfId="4795"/>
    <cellStyle name="Note 2 11" xfId="4992"/>
    <cellStyle name="Note 2 12" xfId="4622"/>
    <cellStyle name="Note 2 13" xfId="8228"/>
    <cellStyle name="Note 2 14" xfId="8814"/>
    <cellStyle name="Note 2 2" xfId="3046"/>
    <cellStyle name="Note 2 2 2" xfId="3868"/>
    <cellStyle name="Note 2 2 2 2" xfId="5841"/>
    <cellStyle name="Note 2 2 2 3" xfId="6750"/>
    <cellStyle name="Note 2 2 2 4" xfId="7666"/>
    <cellStyle name="Note 2 2 2 5" xfId="8318"/>
    <cellStyle name="Note 2 2 2 6" xfId="9051"/>
    <cellStyle name="Note 2 2 2 7" xfId="9788"/>
    <cellStyle name="Note 2 2 3" xfId="5119"/>
    <cellStyle name="Note 2 2 4" xfId="4248"/>
    <cellStyle name="Note 2 2 5" xfId="4756"/>
    <cellStyle name="Note 2 2 6" xfId="7528"/>
    <cellStyle name="Note 2 2 7" xfId="8626"/>
    <cellStyle name="Note 2 2 8" xfId="7166"/>
    <cellStyle name="Note 2 3" xfId="3158"/>
    <cellStyle name="Note 2 3 2" xfId="3976"/>
    <cellStyle name="Note 2 3 2 2" xfId="5949"/>
    <cellStyle name="Note 2 3 2 3" xfId="6858"/>
    <cellStyle name="Note 2 3 2 4" xfId="7774"/>
    <cellStyle name="Note 2 3 2 5" xfId="8426"/>
    <cellStyle name="Note 2 3 2 6" xfId="9159"/>
    <cellStyle name="Note 2 3 2 7" xfId="9896"/>
    <cellStyle name="Note 2 3 3" xfId="5230"/>
    <cellStyle name="Note 2 3 4" xfId="6190"/>
    <cellStyle name="Note 2 3 5" xfId="7498"/>
    <cellStyle name="Note 2 3 6" xfId="7183"/>
    <cellStyle name="Note 2 3 7" xfId="9375"/>
    <cellStyle name="Note 2 4" xfId="3034"/>
    <cellStyle name="Note 2 4 2" xfId="3856"/>
    <cellStyle name="Note 2 4 2 2" xfId="5829"/>
    <cellStyle name="Note 2 4 2 3" xfId="6738"/>
    <cellStyle name="Note 2 4 2 4" xfId="7654"/>
    <cellStyle name="Note 2 4 2 5" xfId="8306"/>
    <cellStyle name="Note 2 4 2 6" xfId="9039"/>
    <cellStyle name="Note 2 4 2 7" xfId="9776"/>
    <cellStyle name="Note 2 4 3" xfId="5107"/>
    <cellStyle name="Note 2 4 4" xfId="4259"/>
    <cellStyle name="Note 2 4 5" xfId="7531"/>
    <cellStyle name="Note 2 4 6" xfId="4444"/>
    <cellStyle name="Note 2 4 7" xfId="4701"/>
    <cellStyle name="Note 2 5" xfId="3142"/>
    <cellStyle name="Note 2 5 2" xfId="3960"/>
    <cellStyle name="Note 2 5 2 2" xfId="5933"/>
    <cellStyle name="Note 2 5 2 3" xfId="6842"/>
    <cellStyle name="Note 2 5 2 4" xfId="7758"/>
    <cellStyle name="Note 2 5 2 5" xfId="8410"/>
    <cellStyle name="Note 2 5 2 6" xfId="9143"/>
    <cellStyle name="Note 2 5 2 7" xfId="9880"/>
    <cellStyle name="Note 2 5 3" xfId="5214"/>
    <cellStyle name="Note 2 5 4" xfId="6174"/>
    <cellStyle name="Note 2 5 5" xfId="7504"/>
    <cellStyle name="Note 2 5 6" xfId="7178"/>
    <cellStyle name="Note 2 5 7" xfId="4458"/>
    <cellStyle name="Note 2 6" xfId="2841"/>
    <cellStyle name="Note 2 6 2" xfId="3664"/>
    <cellStyle name="Note 2 6 2 2" xfId="5656"/>
    <cellStyle name="Note 2 6 2 3" xfId="6597"/>
    <cellStyle name="Note 2 6 2 4" xfId="7483"/>
    <cellStyle name="Note 2 6 2 5" xfId="8167"/>
    <cellStyle name="Note 2 6 2 6" xfId="8925"/>
    <cellStyle name="Note 2 6 2 7" xfId="9689"/>
    <cellStyle name="Note 2 6 3" xfId="4932"/>
    <cellStyle name="Note 2 6 4" xfId="5679"/>
    <cellStyle name="Note 2 6 5" xfId="5671"/>
    <cellStyle name="Note 2 6 6" xfId="6427"/>
    <cellStyle name="Note 2 6 7" xfId="8030"/>
    <cellStyle name="Note 2 6 8" xfId="4565"/>
    <cellStyle name="Note 2 7" xfId="3374"/>
    <cellStyle name="Note 2 7 2" xfId="4179"/>
    <cellStyle name="Note 2 7 2 2" xfId="6149"/>
    <cellStyle name="Note 2 7 2 3" xfId="7060"/>
    <cellStyle name="Note 2 7 2 4" xfId="7977"/>
    <cellStyle name="Note 2 7 2 5" xfId="8629"/>
    <cellStyle name="Note 2 7 2 6" xfId="9361"/>
    <cellStyle name="Note 2 7 2 7" xfId="10096"/>
    <cellStyle name="Note 2 7 3" xfId="5442"/>
    <cellStyle name="Note 2 7 4" xfId="6402"/>
    <cellStyle name="Note 2 7 5" xfId="7264"/>
    <cellStyle name="Note 2 7 6" xfId="5701"/>
    <cellStyle name="Note 2 7 7" xfId="8772"/>
    <cellStyle name="Note 2 7 8" xfId="9575"/>
    <cellStyle name="Note 2 8" xfId="3566"/>
    <cellStyle name="Note 2 8 2" xfId="5560"/>
    <cellStyle name="Note 2 8 3" xfId="6500"/>
    <cellStyle name="Note 2 8 4" xfId="7385"/>
    <cellStyle name="Note 2 8 5" xfId="8069"/>
    <cellStyle name="Note 2 8 6" xfId="8829"/>
    <cellStyle name="Note 2 8 7" xfId="9595"/>
    <cellStyle name="Note 2 9" xfId="2648"/>
    <cellStyle name="Note 3" xfId="2649"/>
    <cellStyle name="Note 3 10" xfId="6483"/>
    <cellStyle name="Note 3 11" xfId="4432"/>
    <cellStyle name="Note 3 12" xfId="8961"/>
    <cellStyle name="Note 3 2" xfId="3047"/>
    <cellStyle name="Note 3 2 2" xfId="3869"/>
    <cellStyle name="Note 3 2 2 2" xfId="5842"/>
    <cellStyle name="Note 3 2 2 3" xfId="6751"/>
    <cellStyle name="Note 3 2 2 4" xfId="7667"/>
    <cellStyle name="Note 3 2 2 5" xfId="8319"/>
    <cellStyle name="Note 3 2 2 6" xfId="9052"/>
    <cellStyle name="Note 3 2 2 7" xfId="9789"/>
    <cellStyle name="Note 3 2 3" xfId="5120"/>
    <cellStyle name="Note 3 2 4" xfId="4247"/>
    <cellStyle name="Note 3 2 5" xfId="4757"/>
    <cellStyle name="Note 3 2 6" xfId="6434"/>
    <cellStyle name="Note 3 2 7" xfId="6409"/>
    <cellStyle name="Note 3 2 8" xfId="7249"/>
    <cellStyle name="Note 3 3" xfId="3159"/>
    <cellStyle name="Note 3 3 2" xfId="3977"/>
    <cellStyle name="Note 3 3 2 2" xfId="5950"/>
    <cellStyle name="Note 3 3 2 3" xfId="6859"/>
    <cellStyle name="Note 3 3 2 4" xfId="7775"/>
    <cellStyle name="Note 3 3 2 5" xfId="8427"/>
    <cellStyle name="Note 3 3 2 6" xfId="9160"/>
    <cellStyle name="Note 3 3 2 7" xfId="9897"/>
    <cellStyle name="Note 3 3 3" xfId="5231"/>
    <cellStyle name="Note 3 3 4" xfId="6191"/>
    <cellStyle name="Note 3 3 5" xfId="5672"/>
    <cellStyle name="Note 3 3 6" xfId="7227"/>
    <cellStyle name="Note 3 3 7" xfId="9376"/>
    <cellStyle name="Note 3 4" xfId="3035"/>
    <cellStyle name="Note 3 4 2" xfId="3857"/>
    <cellStyle name="Note 3 4 2 2" xfId="5830"/>
    <cellStyle name="Note 3 4 2 3" xfId="6739"/>
    <cellStyle name="Note 3 4 2 4" xfId="7655"/>
    <cellStyle name="Note 3 4 2 5" xfId="8307"/>
    <cellStyle name="Note 3 4 2 6" xfId="9040"/>
    <cellStyle name="Note 3 4 2 7" xfId="9777"/>
    <cellStyle name="Note 3 4 3" xfId="5108"/>
    <cellStyle name="Note 3 4 4" xfId="4258"/>
    <cellStyle name="Note 3 4 5" xfId="4675"/>
    <cellStyle name="Note 3 4 6" xfId="6653"/>
    <cellStyle name="Note 3 4 7" xfId="4656"/>
    <cellStyle name="Note 3 5" xfId="3143"/>
    <cellStyle name="Note 3 5 2" xfId="3961"/>
    <cellStyle name="Note 3 5 2 2" xfId="5934"/>
    <cellStyle name="Note 3 5 2 3" xfId="6843"/>
    <cellStyle name="Note 3 5 2 4" xfId="7759"/>
    <cellStyle name="Note 3 5 2 5" xfId="8411"/>
    <cellStyle name="Note 3 5 2 6" xfId="9144"/>
    <cellStyle name="Note 3 5 2 7" xfId="9881"/>
    <cellStyle name="Note 3 5 3" xfId="5215"/>
    <cellStyle name="Note 3 5 4" xfId="6175"/>
    <cellStyle name="Note 3 5 5" xfId="6440"/>
    <cellStyle name="Note 3 5 6" xfId="7220"/>
    <cellStyle name="Note 3 5 7" xfId="7369"/>
    <cellStyle name="Note 3 6" xfId="2843"/>
    <cellStyle name="Note 3 6 2" xfId="3666"/>
    <cellStyle name="Note 3 6 2 2" xfId="5658"/>
    <cellStyle name="Note 3 6 2 3" xfId="6599"/>
    <cellStyle name="Note 3 6 2 4" xfId="7485"/>
    <cellStyle name="Note 3 6 2 5" xfId="8169"/>
    <cellStyle name="Note 3 6 2 6" xfId="8927"/>
    <cellStyle name="Note 3 6 2 7" xfId="9691"/>
    <cellStyle name="Note 3 6 3" xfId="4934"/>
    <cellStyle name="Note 3 6 4" xfId="4355"/>
    <cellStyle name="Note 3 6 5" xfId="6445"/>
    <cellStyle name="Note 3 6 6" xfId="7359"/>
    <cellStyle name="Note 3 6 7" xfId="4435"/>
    <cellStyle name="Note 3 6 8" xfId="8938"/>
    <cellStyle name="Note 3 7" xfId="3567"/>
    <cellStyle name="Note 3 7 2" xfId="5561"/>
    <cellStyle name="Note 3 7 3" xfId="6501"/>
    <cellStyle name="Note 3 7 4" xfId="7386"/>
    <cellStyle name="Note 3 7 5" xfId="8070"/>
    <cellStyle name="Note 3 7 6" xfId="8830"/>
    <cellStyle name="Note 3 7 7" xfId="9596"/>
    <cellStyle name="Note 3 8" xfId="4796"/>
    <cellStyle name="Note 3 9" xfId="4389"/>
    <cellStyle name="Note 4" xfId="2650"/>
    <cellStyle name="Note 4 10" xfId="6659"/>
    <cellStyle name="Note 4 11" xfId="4749"/>
    <cellStyle name="Note 4 12" xfId="8020"/>
    <cellStyle name="Note 4 2" xfId="3048"/>
    <cellStyle name="Note 4 2 2" xfId="3870"/>
    <cellStyle name="Note 4 2 2 2" xfId="5843"/>
    <cellStyle name="Note 4 2 2 3" xfId="6752"/>
    <cellStyle name="Note 4 2 2 4" xfId="7668"/>
    <cellStyle name="Note 4 2 2 5" xfId="8320"/>
    <cellStyle name="Note 4 2 2 6" xfId="9053"/>
    <cellStyle name="Note 4 2 2 7" xfId="9790"/>
    <cellStyle name="Note 4 2 3" xfId="5121"/>
    <cellStyle name="Note 4 2 4" xfId="4246"/>
    <cellStyle name="Note 4 2 5" xfId="4763"/>
    <cellStyle name="Note 4 2 6" xfId="5747"/>
    <cellStyle name="Note 4 2 7" xfId="8137"/>
    <cellStyle name="Note 4 2 8" xfId="7208"/>
    <cellStyle name="Note 4 3" xfId="3160"/>
    <cellStyle name="Note 4 3 2" xfId="3978"/>
    <cellStyle name="Note 4 3 2 2" xfId="5951"/>
    <cellStyle name="Note 4 3 2 3" xfId="6860"/>
    <cellStyle name="Note 4 3 2 4" xfId="7776"/>
    <cellStyle name="Note 4 3 2 5" xfId="8428"/>
    <cellStyle name="Note 4 3 2 6" xfId="9161"/>
    <cellStyle name="Note 4 3 2 7" xfId="9898"/>
    <cellStyle name="Note 4 3 3" xfId="5232"/>
    <cellStyle name="Note 4 3 4" xfId="6192"/>
    <cellStyle name="Note 4 3 5" xfId="5019"/>
    <cellStyle name="Note 4 3 6" xfId="7140"/>
    <cellStyle name="Note 4 3 7" xfId="9377"/>
    <cellStyle name="Note 4 4" xfId="3036"/>
    <cellStyle name="Note 4 4 2" xfId="3858"/>
    <cellStyle name="Note 4 4 2 2" xfId="5831"/>
    <cellStyle name="Note 4 4 2 3" xfId="6740"/>
    <cellStyle name="Note 4 4 2 4" xfId="7656"/>
    <cellStyle name="Note 4 4 2 5" xfId="8308"/>
    <cellStyle name="Note 4 4 2 6" xfId="9041"/>
    <cellStyle name="Note 4 4 2 7" xfId="9778"/>
    <cellStyle name="Note 4 4 3" xfId="5109"/>
    <cellStyle name="Note 4 4 4" xfId="4257"/>
    <cellStyle name="Note 4 4 5" xfId="4424"/>
    <cellStyle name="Note 4 4 6" xfId="8003"/>
    <cellStyle name="Note 4 4 7" xfId="4712"/>
    <cellStyle name="Note 4 5" xfId="3150"/>
    <cellStyle name="Note 4 5 2" xfId="3968"/>
    <cellStyle name="Note 4 5 2 2" xfId="5941"/>
    <cellStyle name="Note 4 5 2 3" xfId="6850"/>
    <cellStyle name="Note 4 5 2 4" xfId="7766"/>
    <cellStyle name="Note 4 5 2 5" xfId="8418"/>
    <cellStyle name="Note 4 5 2 6" xfId="9151"/>
    <cellStyle name="Note 4 5 2 7" xfId="9888"/>
    <cellStyle name="Note 4 5 3" xfId="5222"/>
    <cellStyle name="Note 4 5 4" xfId="6182"/>
    <cellStyle name="Note 4 5 5" xfId="7284"/>
    <cellStyle name="Note 4 5 6" xfId="7137"/>
    <cellStyle name="Note 4 5 7" xfId="9367"/>
    <cellStyle name="Note 4 6" xfId="2842"/>
    <cellStyle name="Note 4 6 2" xfId="3665"/>
    <cellStyle name="Note 4 6 2 2" xfId="5657"/>
    <cellStyle name="Note 4 6 2 3" xfId="6598"/>
    <cellStyle name="Note 4 6 2 4" xfId="7484"/>
    <cellStyle name="Note 4 6 2 5" xfId="8168"/>
    <cellStyle name="Note 4 6 2 6" xfId="8926"/>
    <cellStyle name="Note 4 6 2 7" xfId="9690"/>
    <cellStyle name="Note 4 6 3" xfId="4933"/>
    <cellStyle name="Note 4 6 4" xfId="4954"/>
    <cellStyle name="Note 4 6 5" xfId="4663"/>
    <cellStyle name="Note 4 6 6" xfId="4447"/>
    <cellStyle name="Note 4 6 7" xfId="8202"/>
    <cellStyle name="Note 4 6 8" xfId="8789"/>
    <cellStyle name="Note 4 7" xfId="3568"/>
    <cellStyle name="Note 4 7 2" xfId="5562"/>
    <cellStyle name="Note 4 7 3" xfId="6502"/>
    <cellStyle name="Note 4 7 4" xfId="7387"/>
    <cellStyle name="Note 4 7 5" xfId="8071"/>
    <cellStyle name="Note 4 7 6" xfId="8831"/>
    <cellStyle name="Note 4 7 7" xfId="9597"/>
    <cellStyle name="Note 4 8" xfId="4797"/>
    <cellStyle name="Note 4 9" xfId="5508"/>
    <cellStyle name="Note 5" xfId="2651"/>
    <cellStyle name="Note 5 10" xfId="5666"/>
    <cellStyle name="Note 5 11" xfId="8054"/>
    <cellStyle name="Note 5 12" xfId="4587"/>
    <cellStyle name="Note 5 2" xfId="3049"/>
    <cellStyle name="Note 5 2 2" xfId="3871"/>
    <cellStyle name="Note 5 2 2 2" xfId="5844"/>
    <cellStyle name="Note 5 2 2 3" xfId="6753"/>
    <cellStyle name="Note 5 2 2 4" xfId="7669"/>
    <cellStyle name="Note 5 2 2 5" xfId="8321"/>
    <cellStyle name="Note 5 2 2 6" xfId="9054"/>
    <cellStyle name="Note 5 2 2 7" xfId="9791"/>
    <cellStyle name="Note 5 2 3" xfId="5122"/>
    <cellStyle name="Note 5 2 4" xfId="5440"/>
    <cellStyle name="Note 5 2 5" xfId="4758"/>
    <cellStyle name="Note 5 2 6" xfId="7326"/>
    <cellStyle name="Note 5 2 7" xfId="4454"/>
    <cellStyle name="Note 5 2 8" xfId="7165"/>
    <cellStyle name="Note 5 3" xfId="3161"/>
    <cellStyle name="Note 5 3 2" xfId="3979"/>
    <cellStyle name="Note 5 3 2 2" xfId="5952"/>
    <cellStyle name="Note 5 3 2 3" xfId="6861"/>
    <cellStyle name="Note 5 3 2 4" xfId="7777"/>
    <cellStyle name="Note 5 3 2 5" xfId="8429"/>
    <cellStyle name="Note 5 3 2 6" xfId="9162"/>
    <cellStyle name="Note 5 3 2 7" xfId="9899"/>
    <cellStyle name="Note 5 3 3" xfId="5233"/>
    <cellStyle name="Note 5 3 4" xfId="6193"/>
    <cellStyle name="Note 5 3 5" xfId="7300"/>
    <cellStyle name="Note 5 3 6" xfId="7184"/>
    <cellStyle name="Note 5 3 7" xfId="9378"/>
    <cellStyle name="Note 5 4" xfId="3037"/>
    <cellStyle name="Note 5 4 2" xfId="3859"/>
    <cellStyle name="Note 5 4 2 2" xfId="5832"/>
    <cellStyle name="Note 5 4 2 3" xfId="6741"/>
    <cellStyle name="Note 5 4 2 4" xfId="7657"/>
    <cellStyle name="Note 5 4 2 5" xfId="8309"/>
    <cellStyle name="Note 5 4 2 6" xfId="9042"/>
    <cellStyle name="Note 5 4 2 7" xfId="9779"/>
    <cellStyle name="Note 5 4 3" xfId="5110"/>
    <cellStyle name="Note 5 4 4" xfId="4250"/>
    <cellStyle name="Note 5 4 5" xfId="7329"/>
    <cellStyle name="Note 5 4 6" xfId="8633"/>
    <cellStyle name="Note 5 4 7" xfId="4702"/>
    <cellStyle name="Note 5 5" xfId="3145"/>
    <cellStyle name="Note 5 5 2" xfId="3963"/>
    <cellStyle name="Note 5 5 2 2" xfId="5936"/>
    <cellStyle name="Note 5 5 2 3" xfId="6845"/>
    <cellStyle name="Note 5 5 2 4" xfId="7761"/>
    <cellStyle name="Note 5 5 2 5" xfId="8413"/>
    <cellStyle name="Note 5 5 2 6" xfId="9146"/>
    <cellStyle name="Note 5 5 2 7" xfId="9883"/>
    <cellStyle name="Note 5 5 3" xfId="5217"/>
    <cellStyle name="Note 5 5 4" xfId="6177"/>
    <cellStyle name="Note 5 5 5" xfId="7302"/>
    <cellStyle name="Note 5 5 6" xfId="7179"/>
    <cellStyle name="Note 5 5 7" xfId="8761"/>
    <cellStyle name="Note 5 6" xfId="2838"/>
    <cellStyle name="Note 5 6 2" xfId="3661"/>
    <cellStyle name="Note 5 6 2 2" xfId="5653"/>
    <cellStyle name="Note 5 6 2 3" xfId="6594"/>
    <cellStyle name="Note 5 6 2 4" xfId="7480"/>
    <cellStyle name="Note 5 6 2 5" xfId="8164"/>
    <cellStyle name="Note 5 6 2 6" xfId="8922"/>
    <cellStyle name="Note 5 6 2 7" xfId="9686"/>
    <cellStyle name="Note 5 6 3" xfId="4929"/>
    <cellStyle name="Note 5 6 4" xfId="4955"/>
    <cellStyle name="Note 5 6 5" xfId="4662"/>
    <cellStyle name="Note 5 6 6" xfId="4442"/>
    <cellStyle name="Note 5 6 7" xfId="8203"/>
    <cellStyle name="Note 5 6 8" xfId="8790"/>
    <cellStyle name="Note 5 7" xfId="3569"/>
    <cellStyle name="Note 5 7 2" xfId="5563"/>
    <cellStyle name="Note 5 7 3" xfId="6503"/>
    <cellStyle name="Note 5 7 4" xfId="7388"/>
    <cellStyle name="Note 5 7 5" xfId="8072"/>
    <cellStyle name="Note 5 7 6" xfId="8832"/>
    <cellStyle name="Note 5 7 7" xfId="9598"/>
    <cellStyle name="Note 5 8" xfId="4798"/>
    <cellStyle name="Note 5 9" xfId="5713"/>
    <cellStyle name="Note 6" xfId="2652"/>
    <cellStyle name="Note 6 10" xfId="4623"/>
    <cellStyle name="Note 6 11" xfId="8227"/>
    <cellStyle name="Note 6 12" xfId="8813"/>
    <cellStyle name="Note 6 2" xfId="3050"/>
    <cellStyle name="Note 6 2 2" xfId="3872"/>
    <cellStyle name="Note 6 2 2 2" xfId="5845"/>
    <cellStyle name="Note 6 2 2 3" xfId="6754"/>
    <cellStyle name="Note 6 2 2 4" xfId="7670"/>
    <cellStyle name="Note 6 2 2 5" xfId="8322"/>
    <cellStyle name="Note 6 2 2 6" xfId="9055"/>
    <cellStyle name="Note 6 2 2 7" xfId="9792"/>
    <cellStyle name="Note 6 2 3" xfId="5123"/>
    <cellStyle name="Note 6 2 4" xfId="4245"/>
    <cellStyle name="Note 6 2 5" xfId="4759"/>
    <cellStyle name="Note 6 2 6" xfId="7527"/>
    <cellStyle name="Note 6 2 7" xfId="8002"/>
    <cellStyle name="Note 6 2 8" xfId="4706"/>
    <cellStyle name="Note 6 3" xfId="3162"/>
    <cellStyle name="Note 6 3 2" xfId="3980"/>
    <cellStyle name="Note 6 3 2 2" xfId="5953"/>
    <cellStyle name="Note 6 3 2 3" xfId="6862"/>
    <cellStyle name="Note 6 3 2 4" xfId="7778"/>
    <cellStyle name="Note 6 3 2 5" xfId="8430"/>
    <cellStyle name="Note 6 3 2 6" xfId="9163"/>
    <cellStyle name="Note 6 3 2 7" xfId="9900"/>
    <cellStyle name="Note 6 3 3" xfId="5234"/>
    <cellStyle name="Note 6 3 4" xfId="6194"/>
    <cellStyle name="Note 6 3 5" xfId="7501"/>
    <cellStyle name="Note 6 3 6" xfId="7226"/>
    <cellStyle name="Note 6 3 7" xfId="9379"/>
    <cellStyle name="Note 6 4" xfId="3038"/>
    <cellStyle name="Note 6 4 2" xfId="3860"/>
    <cellStyle name="Note 6 4 2 2" xfId="5833"/>
    <cellStyle name="Note 6 4 2 3" xfId="6742"/>
    <cellStyle name="Note 6 4 2 4" xfId="7658"/>
    <cellStyle name="Note 6 4 2 5" xfId="8310"/>
    <cellStyle name="Note 6 4 2 6" xfId="9043"/>
    <cellStyle name="Note 6 4 2 7" xfId="9780"/>
    <cellStyle name="Note 6 4 3" xfId="5111"/>
    <cellStyle name="Note 6 4 4" xfId="4255"/>
    <cellStyle name="Note 6 4 5" xfId="7530"/>
    <cellStyle name="Note 6 4 6" xfId="7255"/>
    <cellStyle name="Note 6 4 7" xfId="6404"/>
    <cellStyle name="Note 6 5" xfId="3146"/>
    <cellStyle name="Note 6 5 2" xfId="3964"/>
    <cellStyle name="Note 6 5 2 2" xfId="5937"/>
    <cellStyle name="Note 6 5 2 3" xfId="6846"/>
    <cellStyle name="Note 6 5 2 4" xfId="7762"/>
    <cellStyle name="Note 6 5 2 5" xfId="8414"/>
    <cellStyle name="Note 6 5 2 6" xfId="9147"/>
    <cellStyle name="Note 6 5 2 7" xfId="9884"/>
    <cellStyle name="Note 6 5 3" xfId="5218"/>
    <cellStyle name="Note 6 5 4" xfId="6178"/>
    <cellStyle name="Note 6 5 5" xfId="7503"/>
    <cellStyle name="Note 6 5 6" xfId="7223"/>
    <cellStyle name="Note 6 5 7" xfId="5676"/>
    <cellStyle name="Note 6 6" xfId="3222"/>
    <cellStyle name="Note 6 6 2" xfId="4040"/>
    <cellStyle name="Note 6 6 2 2" xfId="6013"/>
    <cellStyle name="Note 6 6 2 3" xfId="6922"/>
    <cellStyle name="Note 6 6 2 4" xfId="7838"/>
    <cellStyle name="Note 6 6 2 5" xfId="8490"/>
    <cellStyle name="Note 6 6 2 6" xfId="9223"/>
    <cellStyle name="Note 6 6 2 7" xfId="9960"/>
    <cellStyle name="Note 6 6 3" xfId="5294"/>
    <cellStyle name="Note 6 6 4" xfId="6254"/>
    <cellStyle name="Note 6 6 5" xfId="7123"/>
    <cellStyle name="Note 6 6 6" xfId="4413"/>
    <cellStyle name="Note 6 6 7" xfId="7203"/>
    <cellStyle name="Note 6 6 8" xfId="9439"/>
    <cellStyle name="Note 6 7" xfId="3570"/>
    <cellStyle name="Note 6 7 2" xfId="5564"/>
    <cellStyle name="Note 6 7 3" xfId="6504"/>
    <cellStyle name="Note 6 7 4" xfId="7389"/>
    <cellStyle name="Note 6 7 5" xfId="8073"/>
    <cellStyle name="Note 6 7 6" xfId="8833"/>
    <cellStyle name="Note 6 7 7" xfId="9599"/>
    <cellStyle name="Note 6 8" xfId="4799"/>
    <cellStyle name="Note 6 9" xfId="4991"/>
    <cellStyle name="Note 7" xfId="2647"/>
    <cellStyle name="Note 7 10" xfId="4942"/>
    <cellStyle name="Note 7 11" xfId="8055"/>
    <cellStyle name="Note 7 12" xfId="4588"/>
    <cellStyle name="Note 7 2" xfId="3045"/>
    <cellStyle name="Note 7 2 2" xfId="3867"/>
    <cellStyle name="Note 7 2 2 2" xfId="5840"/>
    <cellStyle name="Note 7 2 2 3" xfId="6749"/>
    <cellStyle name="Note 7 2 2 4" xfId="7665"/>
    <cellStyle name="Note 7 2 2 5" xfId="8317"/>
    <cellStyle name="Note 7 2 2 6" xfId="9050"/>
    <cellStyle name="Note 7 2 2 7" xfId="9787"/>
    <cellStyle name="Note 7 2 3" xfId="5118"/>
    <cellStyle name="Note 7 2 4" xfId="4249"/>
    <cellStyle name="Note 7 2 5" xfId="4755"/>
    <cellStyle name="Note 7 2 6" xfId="7327"/>
    <cellStyle name="Note 7 2 7" xfId="7990"/>
    <cellStyle name="Note 7 2 8" xfId="6570"/>
    <cellStyle name="Note 7 3" xfId="3157"/>
    <cellStyle name="Note 7 3 2" xfId="3975"/>
    <cellStyle name="Note 7 3 2 2" xfId="5948"/>
    <cellStyle name="Note 7 3 2 3" xfId="6857"/>
    <cellStyle name="Note 7 3 2 4" xfId="7773"/>
    <cellStyle name="Note 7 3 2 5" xfId="8425"/>
    <cellStyle name="Note 7 3 2 6" xfId="9158"/>
    <cellStyle name="Note 7 3 2 7" xfId="9895"/>
    <cellStyle name="Note 7 3 3" xfId="5229"/>
    <cellStyle name="Note 7 3 4" xfId="6189"/>
    <cellStyle name="Note 7 3 5" xfId="7254"/>
    <cellStyle name="Note 7 3 6" xfId="4979"/>
    <cellStyle name="Note 7 3 7" xfId="9374"/>
    <cellStyle name="Note 7 4" xfId="3039"/>
    <cellStyle name="Note 7 4 2" xfId="3861"/>
    <cellStyle name="Note 7 4 2 2" xfId="5834"/>
    <cellStyle name="Note 7 4 2 3" xfId="6743"/>
    <cellStyle name="Note 7 4 2 4" xfId="7659"/>
    <cellStyle name="Note 7 4 2 5" xfId="8311"/>
    <cellStyle name="Note 7 4 2 6" xfId="9044"/>
    <cellStyle name="Note 7 4 2 7" xfId="9781"/>
    <cellStyle name="Note 7 4 3" xfId="5112"/>
    <cellStyle name="Note 7 4 4" xfId="4254"/>
    <cellStyle name="Note 7 4 5" xfId="5674"/>
    <cellStyle name="Note 7 4 6" xfId="8178"/>
    <cellStyle name="Note 7 4 7" xfId="7209"/>
    <cellStyle name="Note 7 5" xfId="3141"/>
    <cellStyle name="Note 7 5 2" xfId="3959"/>
    <cellStyle name="Note 7 5 2 2" xfId="5932"/>
    <cellStyle name="Note 7 5 2 3" xfId="6841"/>
    <cellStyle name="Note 7 5 2 4" xfId="7757"/>
    <cellStyle name="Note 7 5 2 5" xfId="8409"/>
    <cellStyle name="Note 7 5 2 6" xfId="9142"/>
    <cellStyle name="Note 7 5 2 7" xfId="9879"/>
    <cellStyle name="Note 7 5 3" xfId="5213"/>
    <cellStyle name="Note 7 5 4" xfId="6173"/>
    <cellStyle name="Note 7 5 5" xfId="7303"/>
    <cellStyle name="Note 7 5 6" xfId="7134"/>
    <cellStyle name="Note 7 5 7" xfId="4685"/>
    <cellStyle name="Note 7 6" xfId="2844"/>
    <cellStyle name="Note 7 6 2" xfId="3667"/>
    <cellStyle name="Note 7 6 2 2" xfId="5659"/>
    <cellStyle name="Note 7 6 2 3" xfId="6600"/>
    <cellStyle name="Note 7 6 2 4" xfId="7486"/>
    <cellStyle name="Note 7 6 2 5" xfId="8170"/>
    <cellStyle name="Note 7 6 2 6" xfId="8928"/>
    <cellStyle name="Note 7 6 2 7" xfId="9692"/>
    <cellStyle name="Note 7 6 3" xfId="4935"/>
    <cellStyle name="Note 7 6 4" xfId="5476"/>
    <cellStyle name="Note 7 6 5" xfId="6625"/>
    <cellStyle name="Note 7 6 6" xfId="7564"/>
    <cellStyle name="Note 7 6 7" xfId="6481"/>
    <cellStyle name="Note 7 6 8" xfId="8025"/>
    <cellStyle name="Note 7 7" xfId="3565"/>
    <cellStyle name="Note 7 7 2" xfId="5559"/>
    <cellStyle name="Note 7 7 3" xfId="6499"/>
    <cellStyle name="Note 7 7 4" xfId="7384"/>
    <cellStyle name="Note 7 7 5" xfId="8068"/>
    <cellStyle name="Note 7 7 6" xfId="8828"/>
    <cellStyle name="Note 7 7 7" xfId="9594"/>
    <cellStyle name="Note 7 8" xfId="4794"/>
    <cellStyle name="Note 7 9" xfId="5714"/>
    <cellStyle name="Œ…‹æØ‚è [0.00]_laroux" xfId="2653"/>
    <cellStyle name="Œ…‹æØ‚è_laroux" xfId="2654"/>
    <cellStyle name="Output 2" xfId="2656"/>
    <cellStyle name="Output 2 10" xfId="4624"/>
    <cellStyle name="Output 2 11" xfId="8226"/>
    <cellStyle name="Output 2 12" xfId="8812"/>
    <cellStyle name="Output 2 2" xfId="3053"/>
    <cellStyle name="Output 2 2 2" xfId="3875"/>
    <cellStyle name="Output 2 2 2 2" xfId="5848"/>
    <cellStyle name="Output 2 2 2 3" xfId="6757"/>
    <cellStyle name="Output 2 2 2 4" xfId="7673"/>
    <cellStyle name="Output 2 2 2 5" xfId="8325"/>
    <cellStyle name="Output 2 2 2 6" xfId="9058"/>
    <cellStyle name="Output 2 2 2 7" xfId="9795"/>
    <cellStyle name="Output 2 2 3" xfId="5126"/>
    <cellStyle name="Output 2 2 4" xfId="4242"/>
    <cellStyle name="Output 2 2 5" xfId="4762"/>
    <cellStyle name="Output 2 2 6" xfId="7325"/>
    <cellStyle name="Output 2 2 7" xfId="6476"/>
    <cellStyle name="Output 2 2 8" xfId="4710"/>
    <cellStyle name="Output 2 3" xfId="3166"/>
    <cellStyle name="Output 2 3 2" xfId="3984"/>
    <cellStyle name="Output 2 3 2 2" xfId="5957"/>
    <cellStyle name="Output 2 3 2 3" xfId="6866"/>
    <cellStyle name="Output 2 3 2 4" xfId="7782"/>
    <cellStyle name="Output 2 3 2 5" xfId="8434"/>
    <cellStyle name="Output 2 3 2 6" xfId="9167"/>
    <cellStyle name="Output 2 3 2 7" xfId="9904"/>
    <cellStyle name="Output 2 3 3" xfId="5238"/>
    <cellStyle name="Output 2 3 4" xfId="6198"/>
    <cellStyle name="Output 2 3 5" xfId="7984"/>
    <cellStyle name="Output 2 3 6" xfId="7187"/>
    <cellStyle name="Output 2 3 7" xfId="9383"/>
    <cellStyle name="Output 2 4" xfId="3041"/>
    <cellStyle name="Output 2 4 2" xfId="3863"/>
    <cellStyle name="Output 2 4 2 2" xfId="5836"/>
    <cellStyle name="Output 2 4 2 3" xfId="6745"/>
    <cellStyle name="Output 2 4 2 4" xfId="7661"/>
    <cellStyle name="Output 2 4 2 5" xfId="8313"/>
    <cellStyle name="Output 2 4 2 6" xfId="9046"/>
    <cellStyle name="Output 2 4 2 7" xfId="9783"/>
    <cellStyle name="Output 2 4 3" xfId="5114"/>
    <cellStyle name="Output 2 4 4" xfId="4252"/>
    <cellStyle name="Output 2 4 5" xfId="7328"/>
    <cellStyle name="Output 2 4 6" xfId="4904"/>
    <cellStyle name="Output 2 4 7" xfId="4703"/>
    <cellStyle name="Output 2 5" xfId="3156"/>
    <cellStyle name="Output 2 5 2" xfId="3974"/>
    <cellStyle name="Output 2 5 2 2" xfId="5947"/>
    <cellStyle name="Output 2 5 2 3" xfId="6856"/>
    <cellStyle name="Output 2 5 2 4" xfId="7772"/>
    <cellStyle name="Output 2 5 2 5" xfId="8424"/>
    <cellStyle name="Output 2 5 2 6" xfId="9157"/>
    <cellStyle name="Output 2 5 2 7" xfId="9894"/>
    <cellStyle name="Output 2 5 3" xfId="5228"/>
    <cellStyle name="Output 2 5 4" xfId="6188"/>
    <cellStyle name="Output 2 5 5" xfId="7976"/>
    <cellStyle name="Output 2 5 6" xfId="7139"/>
    <cellStyle name="Output 2 5 7" xfId="9373"/>
    <cellStyle name="Output 2 6" xfId="2839"/>
    <cellStyle name="Output 2 6 2" xfId="3662"/>
    <cellStyle name="Output 2 6 2 2" xfId="5654"/>
    <cellStyle name="Output 2 6 2 3" xfId="6595"/>
    <cellStyle name="Output 2 6 2 4" xfId="7481"/>
    <cellStyle name="Output 2 6 2 5" xfId="8165"/>
    <cellStyle name="Output 2 6 2 6" xfId="8923"/>
    <cellStyle name="Output 2 6 2 7" xfId="9687"/>
    <cellStyle name="Output 2 6 3" xfId="4930"/>
    <cellStyle name="Output 2 6 4" xfId="4356"/>
    <cellStyle name="Output 2 6 5" xfId="6446"/>
    <cellStyle name="Output 2 6 6" xfId="7360"/>
    <cellStyle name="Output 2 6 7" xfId="7352"/>
    <cellStyle name="Output 2 6 8" xfId="8939"/>
    <cellStyle name="Output 2 7" xfId="3572"/>
    <cellStyle name="Output 2 7 2" xfId="5566"/>
    <cellStyle name="Output 2 7 3" xfId="6506"/>
    <cellStyle name="Output 2 7 4" xfId="7391"/>
    <cellStyle name="Output 2 7 5" xfId="8075"/>
    <cellStyle name="Output 2 7 6" xfId="8835"/>
    <cellStyle name="Output 2 7 7" xfId="9601"/>
    <cellStyle name="Output 2 8" xfId="4803"/>
    <cellStyle name="Output 2 9" xfId="4990"/>
    <cellStyle name="Output 3" xfId="2657"/>
    <cellStyle name="Output 3 10" xfId="6482"/>
    <cellStyle name="Output 3 11" xfId="7549"/>
    <cellStyle name="Output 3 12" xfId="8960"/>
    <cellStyle name="Output 3 2" xfId="3054"/>
    <cellStyle name="Output 3 2 2" xfId="3876"/>
    <cellStyle name="Output 3 2 2 2" xfId="5849"/>
    <cellStyle name="Output 3 2 2 3" xfId="6758"/>
    <cellStyle name="Output 3 2 2 4" xfId="7674"/>
    <cellStyle name="Output 3 2 2 5" xfId="8326"/>
    <cellStyle name="Output 3 2 2 6" xfId="9059"/>
    <cellStyle name="Output 3 2 2 7" xfId="9796"/>
    <cellStyle name="Output 3 2 3" xfId="5127"/>
    <cellStyle name="Output 3 2 4" xfId="4241"/>
    <cellStyle name="Output 3 2 5" xfId="4767"/>
    <cellStyle name="Output 3 2 6" xfId="7526"/>
    <cellStyle name="Output 3 2 7" xfId="7995"/>
    <cellStyle name="Output 3 2 8" xfId="4851"/>
    <cellStyle name="Output 3 3" xfId="3167"/>
    <cellStyle name="Output 3 3 2" xfId="3985"/>
    <cellStyle name="Output 3 3 2 2" xfId="5958"/>
    <cellStyle name="Output 3 3 2 3" xfId="6867"/>
    <cellStyle name="Output 3 3 2 4" xfId="7783"/>
    <cellStyle name="Output 3 3 2 5" xfId="8435"/>
    <cellStyle name="Output 3 3 2 6" xfId="9168"/>
    <cellStyle name="Output 3 3 2 7" xfId="9905"/>
    <cellStyle name="Output 3 3 3" xfId="5239"/>
    <cellStyle name="Output 3 3 4" xfId="6199"/>
    <cellStyle name="Output 3 3 5" xfId="7278"/>
    <cellStyle name="Output 3 3 6" xfId="7142"/>
    <cellStyle name="Output 3 3 7" xfId="9384"/>
    <cellStyle name="Output 3 4" xfId="3042"/>
    <cellStyle name="Output 3 4 2" xfId="3864"/>
    <cellStyle name="Output 3 4 2 2" xfId="5837"/>
    <cellStyle name="Output 3 4 2 3" xfId="6746"/>
    <cellStyle name="Output 3 4 2 4" xfId="7662"/>
    <cellStyle name="Output 3 4 2 5" xfId="8314"/>
    <cellStyle name="Output 3 4 2 6" xfId="9047"/>
    <cellStyle name="Output 3 4 2 7" xfId="9784"/>
    <cellStyle name="Output 3 4 3" xfId="5115"/>
    <cellStyle name="Output 3 4 4" xfId="5441"/>
    <cellStyle name="Output 3 4 5" xfId="7529"/>
    <cellStyle name="Output 3 4 6" xfId="4652"/>
    <cellStyle name="Output 3 4 7" xfId="4905"/>
    <cellStyle name="Output 3 5" xfId="3151"/>
    <cellStyle name="Output 3 5 2" xfId="3969"/>
    <cellStyle name="Output 3 5 2 2" xfId="5942"/>
    <cellStyle name="Output 3 5 2 3" xfId="6851"/>
    <cellStyle name="Output 3 5 2 4" xfId="7767"/>
    <cellStyle name="Output 3 5 2 5" xfId="8419"/>
    <cellStyle name="Output 3 5 2 6" xfId="9152"/>
    <cellStyle name="Output 3 5 2 7" xfId="9889"/>
    <cellStyle name="Output 3 5 3" xfId="5223"/>
    <cellStyle name="Output 3 5 4" xfId="6183"/>
    <cellStyle name="Output 3 5 5" xfId="7980"/>
    <cellStyle name="Output 3 5 6" xfId="7181"/>
    <cellStyle name="Output 3 5 7" xfId="9368"/>
    <cellStyle name="Output 3 6" xfId="2836"/>
    <cellStyle name="Output 3 6 2" xfId="3659"/>
    <cellStyle name="Output 3 6 2 2" xfId="5651"/>
    <cellStyle name="Output 3 6 2 3" xfId="6592"/>
    <cellStyle name="Output 3 6 2 4" xfId="7478"/>
    <cellStyle name="Output 3 6 2 5" xfId="8162"/>
    <cellStyle name="Output 3 6 2 6" xfId="8920"/>
    <cellStyle name="Output 3 6 2 7" xfId="9684"/>
    <cellStyle name="Output 3 6 3" xfId="4927"/>
    <cellStyle name="Output 3 6 4" xfId="5478"/>
    <cellStyle name="Output 3 6 5" xfId="6627"/>
    <cellStyle name="Output 3 6 6" xfId="7566"/>
    <cellStyle name="Output 3 6 7" xfId="4839"/>
    <cellStyle name="Output 3 6 8" xfId="7065"/>
    <cellStyle name="Output 3 7" xfId="3573"/>
    <cellStyle name="Output 3 7 2" xfId="5567"/>
    <cellStyle name="Output 3 7 3" xfId="6507"/>
    <cellStyle name="Output 3 7 4" xfId="7392"/>
    <cellStyle name="Output 3 7 5" xfId="8076"/>
    <cellStyle name="Output 3 7 6" xfId="8836"/>
    <cellStyle name="Output 3 7 7" xfId="9602"/>
    <cellStyle name="Output 3 8" xfId="4804"/>
    <cellStyle name="Output 3 9" xfId="4387"/>
    <cellStyle name="Output 4" xfId="2658"/>
    <cellStyle name="Output 4 10" xfId="6658"/>
    <cellStyle name="Output 4 11" xfId="7073"/>
    <cellStyle name="Output 4 12" xfId="4440"/>
    <cellStyle name="Output 4 2" xfId="3055"/>
    <cellStyle name="Output 4 2 2" xfId="3877"/>
    <cellStyle name="Output 4 2 2 2" xfId="5850"/>
    <cellStyle name="Output 4 2 2 3" xfId="6759"/>
    <cellStyle name="Output 4 2 2 4" xfId="7675"/>
    <cellStyle name="Output 4 2 2 5" xfId="8327"/>
    <cellStyle name="Output 4 2 2 6" xfId="9060"/>
    <cellStyle name="Output 4 2 2 7" xfId="9797"/>
    <cellStyle name="Output 4 2 3" xfId="5128"/>
    <cellStyle name="Output 4 2 4" xfId="4240"/>
    <cellStyle name="Output 4 2 5" xfId="4764"/>
    <cellStyle name="Output 4 2 6" xfId="4950"/>
    <cellStyle name="Output 4 2 7" xfId="8627"/>
    <cellStyle name="Output 4 2 8" xfId="4715"/>
    <cellStyle name="Output 4 3" xfId="3168"/>
    <cellStyle name="Output 4 3 2" xfId="3986"/>
    <cellStyle name="Output 4 3 2 2" xfId="5959"/>
    <cellStyle name="Output 4 3 2 3" xfId="6868"/>
    <cellStyle name="Output 4 3 2 4" xfId="7784"/>
    <cellStyle name="Output 4 3 2 5" xfId="8436"/>
    <cellStyle name="Output 4 3 2 6" xfId="9169"/>
    <cellStyle name="Output 4 3 2 7" xfId="9906"/>
    <cellStyle name="Output 4 3 3" xfId="5240"/>
    <cellStyle name="Output 4 3 4" xfId="6200"/>
    <cellStyle name="Output 4 3 5" xfId="7500"/>
    <cellStyle name="Output 4 3 6" xfId="7186"/>
    <cellStyle name="Output 4 3 7" xfId="9385"/>
    <cellStyle name="Output 4 4" xfId="3043"/>
    <cellStyle name="Output 4 4 2" xfId="3865"/>
    <cellStyle name="Output 4 4 2 2" xfId="5838"/>
    <cellStyle name="Output 4 4 2 3" xfId="6747"/>
    <cellStyle name="Output 4 4 2 4" xfId="7663"/>
    <cellStyle name="Output 4 4 2 5" xfId="8315"/>
    <cellStyle name="Output 4 4 2 6" xfId="9048"/>
    <cellStyle name="Output 4 4 2 7" xfId="9785"/>
    <cellStyle name="Output 4 4 3" xfId="5116"/>
    <cellStyle name="Output 4 4 4" xfId="4251"/>
    <cellStyle name="Output 4 4 5" xfId="6615"/>
    <cellStyle name="Output 4 4 6" xfId="7992"/>
    <cellStyle name="Output 4 4 7" xfId="4714"/>
    <cellStyle name="Output 4 5" xfId="3152"/>
    <cellStyle name="Output 4 5 2" xfId="3970"/>
    <cellStyle name="Output 4 5 2 2" xfId="5943"/>
    <cellStyle name="Output 4 5 2 3" xfId="6852"/>
    <cellStyle name="Output 4 5 2 4" xfId="7768"/>
    <cellStyle name="Output 4 5 2 5" xfId="8420"/>
    <cellStyle name="Output 4 5 2 6" xfId="9153"/>
    <cellStyle name="Output 4 5 2 7" xfId="9890"/>
    <cellStyle name="Output 4 5 3" xfId="5224"/>
    <cellStyle name="Output 4 5 4" xfId="6184"/>
    <cellStyle name="Output 4 5 5" xfId="7268"/>
    <cellStyle name="Output 4 5 6" xfId="7225"/>
    <cellStyle name="Output 4 5 7" xfId="9369"/>
    <cellStyle name="Output 4 6" xfId="3243"/>
    <cellStyle name="Output 4 6 2" xfId="4061"/>
    <cellStyle name="Output 4 6 2 2" xfId="6034"/>
    <cellStyle name="Output 4 6 2 3" xfId="6943"/>
    <cellStyle name="Output 4 6 2 4" xfId="7859"/>
    <cellStyle name="Output 4 6 2 5" xfId="8511"/>
    <cellStyle name="Output 4 6 2 6" xfId="9244"/>
    <cellStyle name="Output 4 6 2 7" xfId="9981"/>
    <cellStyle name="Output 4 6 3" xfId="5315"/>
    <cellStyle name="Output 4 6 4" xfId="6275"/>
    <cellStyle name="Output 4 6 5" xfId="7143"/>
    <cellStyle name="Output 4 6 6" xfId="4735"/>
    <cellStyle name="Output 4 6 7" xfId="8644"/>
    <cellStyle name="Output 4 6 8" xfId="9460"/>
    <cellStyle name="Output 4 7" xfId="3574"/>
    <cellStyle name="Output 4 7 2" xfId="5568"/>
    <cellStyle name="Output 4 7 3" xfId="6508"/>
    <cellStyle name="Output 4 7 4" xfId="7393"/>
    <cellStyle name="Output 4 7 5" xfId="8077"/>
    <cellStyle name="Output 4 7 6" xfId="8837"/>
    <cellStyle name="Output 4 7 7" xfId="9603"/>
    <cellStyle name="Output 4 8" xfId="4805"/>
    <cellStyle name="Output 4 9" xfId="5506"/>
    <cellStyle name="Output 5" xfId="2659"/>
    <cellStyle name="Output 5 10" xfId="4342"/>
    <cellStyle name="Output 5 11" xfId="8052"/>
    <cellStyle name="Output 5 12" xfId="4585"/>
    <cellStyle name="Output 5 2" xfId="3056"/>
    <cellStyle name="Output 5 2 2" xfId="3878"/>
    <cellStyle name="Output 5 2 2 2" xfId="5851"/>
    <cellStyle name="Output 5 2 2 3" xfId="6760"/>
    <cellStyle name="Output 5 2 2 4" xfId="7676"/>
    <cellStyle name="Output 5 2 2 5" xfId="8328"/>
    <cellStyle name="Output 5 2 2 6" xfId="9061"/>
    <cellStyle name="Output 5 2 2 7" xfId="9798"/>
    <cellStyle name="Output 5 2 3" xfId="5129"/>
    <cellStyle name="Output 5 2 4" xfId="5439"/>
    <cellStyle name="Output 5 2 5" xfId="4765"/>
    <cellStyle name="Output 5 2 6" xfId="4422"/>
    <cellStyle name="Output 5 2 7" xfId="5501"/>
    <cellStyle name="Output 5 2 8" xfId="4784"/>
    <cellStyle name="Output 5 3" xfId="3169"/>
    <cellStyle name="Output 5 3 2" xfId="3987"/>
    <cellStyle name="Output 5 3 2 2" xfId="5960"/>
    <cellStyle name="Output 5 3 2 3" xfId="6869"/>
    <cellStyle name="Output 5 3 2 4" xfId="7785"/>
    <cellStyle name="Output 5 3 2 5" xfId="8437"/>
    <cellStyle name="Output 5 3 2 6" xfId="9170"/>
    <cellStyle name="Output 5 3 2 7" xfId="9907"/>
    <cellStyle name="Output 5 3 3" xfId="5241"/>
    <cellStyle name="Output 5 3 4" xfId="6201"/>
    <cellStyle name="Output 5 3 5" xfId="6441"/>
    <cellStyle name="Output 5 3 6" xfId="7228"/>
    <cellStyle name="Output 5 3 7" xfId="9386"/>
    <cellStyle name="Output 5 4" xfId="3051"/>
    <cellStyle name="Output 5 4 2" xfId="3873"/>
    <cellStyle name="Output 5 4 2 2" xfId="5846"/>
    <cellStyle name="Output 5 4 2 3" xfId="6755"/>
    <cellStyle name="Output 5 4 2 4" xfId="7671"/>
    <cellStyle name="Output 5 4 2 5" xfId="8323"/>
    <cellStyle name="Output 5 4 2 6" xfId="9056"/>
    <cellStyle name="Output 5 4 2 7" xfId="9793"/>
    <cellStyle name="Output 5 4 3" xfId="5124"/>
    <cellStyle name="Output 5 4 4" xfId="4238"/>
    <cellStyle name="Output 5 4 5" xfId="4674"/>
    <cellStyle name="Output 5 4 6" xfId="8177"/>
    <cellStyle name="Output 5 4 7" xfId="6391"/>
    <cellStyle name="Output 5 5" xfId="3153"/>
    <cellStyle name="Output 5 5 2" xfId="3971"/>
    <cellStyle name="Output 5 5 2 2" xfId="5944"/>
    <cellStyle name="Output 5 5 2 3" xfId="6853"/>
    <cellStyle name="Output 5 5 2 4" xfId="7769"/>
    <cellStyle name="Output 5 5 2 5" xfId="8421"/>
    <cellStyle name="Output 5 5 2 6" xfId="9154"/>
    <cellStyle name="Output 5 5 2 7" xfId="9891"/>
    <cellStyle name="Output 5 5 3" xfId="5225"/>
    <cellStyle name="Output 5 5 4" xfId="6185"/>
    <cellStyle name="Output 5 5 5" xfId="7455"/>
    <cellStyle name="Output 5 5 6" xfId="7138"/>
    <cellStyle name="Output 5 5 7" xfId="9370"/>
    <cellStyle name="Output 5 6" xfId="2837"/>
    <cellStyle name="Output 5 6 2" xfId="3660"/>
    <cellStyle name="Output 5 6 2 2" xfId="5652"/>
    <cellStyle name="Output 5 6 2 3" xfId="6593"/>
    <cellStyle name="Output 5 6 2 4" xfId="7479"/>
    <cellStyle name="Output 5 6 2 5" xfId="8163"/>
    <cellStyle name="Output 5 6 2 6" xfId="8921"/>
    <cellStyle name="Output 5 6 2 7" xfId="9685"/>
    <cellStyle name="Output 5 6 3" xfId="4928"/>
    <cellStyle name="Output 5 6 4" xfId="5680"/>
    <cellStyle name="Output 5 6 5" xfId="4947"/>
    <cellStyle name="Output 5 6 6" xfId="6609"/>
    <cellStyle name="Output 5 6 7" xfId="8031"/>
    <cellStyle name="Output 5 6 8" xfId="4566"/>
    <cellStyle name="Output 5 7" xfId="3575"/>
    <cellStyle name="Output 5 7 2" xfId="5569"/>
    <cellStyle name="Output 5 7 3" xfId="6509"/>
    <cellStyle name="Output 5 7 4" xfId="7394"/>
    <cellStyle name="Output 5 7 5" xfId="8078"/>
    <cellStyle name="Output 5 7 6" xfId="8838"/>
    <cellStyle name="Output 5 7 7" xfId="9604"/>
    <cellStyle name="Output 5 8" xfId="4806"/>
    <cellStyle name="Output 5 9" xfId="5711"/>
    <cellStyle name="Output 6" xfId="2660"/>
    <cellStyle name="Output 6 10" xfId="4625"/>
    <cellStyle name="Output 6 11" xfId="8225"/>
    <cellStyle name="Output 6 12" xfId="8811"/>
    <cellStyle name="Output 6 2" xfId="3057"/>
    <cellStyle name="Output 6 2 2" xfId="3879"/>
    <cellStyle name="Output 6 2 2 2" xfId="5852"/>
    <cellStyle name="Output 6 2 2 3" xfId="6761"/>
    <cellStyle name="Output 6 2 2 4" xfId="7677"/>
    <cellStyle name="Output 6 2 2 5" xfId="8329"/>
    <cellStyle name="Output 6 2 2 6" xfId="9062"/>
    <cellStyle name="Output 6 2 2 7" xfId="9799"/>
    <cellStyle name="Output 6 2 3" xfId="5130"/>
    <cellStyle name="Output 6 2 4" xfId="4239"/>
    <cellStyle name="Output 6 2 5" xfId="4766"/>
    <cellStyle name="Output 6 2 6" xfId="7324"/>
    <cellStyle name="Output 6 2 7" xfId="8140"/>
    <cellStyle name="Output 6 2 8" xfId="4729"/>
    <cellStyle name="Output 6 3" xfId="3170"/>
    <cellStyle name="Output 6 3 2" xfId="3988"/>
    <cellStyle name="Output 6 3 2 2" xfId="5961"/>
    <cellStyle name="Output 6 3 2 3" xfId="6870"/>
    <cellStyle name="Output 6 3 2 4" xfId="7786"/>
    <cellStyle name="Output 6 3 2 5" xfId="8438"/>
    <cellStyle name="Output 6 3 2 6" xfId="9171"/>
    <cellStyle name="Output 6 3 2 7" xfId="9908"/>
    <cellStyle name="Output 6 3 3" xfId="5242"/>
    <cellStyle name="Output 6 3 4" xfId="6202"/>
    <cellStyle name="Output 6 3 5" xfId="5535"/>
    <cellStyle name="Output 6 3 6" xfId="5454"/>
    <cellStyle name="Output 6 3 7" xfId="9387"/>
    <cellStyle name="Output 6 4" xfId="3044"/>
    <cellStyle name="Output 6 4 2" xfId="3866"/>
    <cellStyle name="Output 6 4 2 2" xfId="5839"/>
    <cellStyle name="Output 6 4 2 3" xfId="6748"/>
    <cellStyle name="Output 6 4 2 4" xfId="7664"/>
    <cellStyle name="Output 6 4 2 5" xfId="8316"/>
    <cellStyle name="Output 6 4 2 6" xfId="9049"/>
    <cellStyle name="Output 6 4 2 7" xfId="9786"/>
    <cellStyle name="Output 6 4 3" xfId="5117"/>
    <cellStyle name="Output 6 4 4" xfId="4244"/>
    <cellStyle name="Output 6 4 5" xfId="5541"/>
    <cellStyle name="Output 6 4 6" xfId="8637"/>
    <cellStyle name="Output 6 4 7" xfId="7250"/>
    <cellStyle name="Output 6 5" xfId="3154"/>
    <cellStyle name="Output 6 5 2" xfId="3972"/>
    <cellStyle name="Output 6 5 2 2" xfId="5945"/>
    <cellStyle name="Output 6 5 2 3" xfId="6854"/>
    <cellStyle name="Output 6 5 2 4" xfId="7770"/>
    <cellStyle name="Output 6 5 2 5" xfId="8422"/>
    <cellStyle name="Output 6 5 2 6" xfId="9155"/>
    <cellStyle name="Output 6 5 2 7" xfId="9892"/>
    <cellStyle name="Output 6 5 3" xfId="5226"/>
    <cellStyle name="Output 6 5 4" xfId="6186"/>
    <cellStyle name="Output 6 5 5" xfId="6633"/>
    <cellStyle name="Output 6 5 6" xfId="7182"/>
    <cellStyle name="Output 6 5 7" xfId="9371"/>
    <cellStyle name="Output 6 6" xfId="2832"/>
    <cellStyle name="Output 6 6 2" xfId="3655"/>
    <cellStyle name="Output 6 6 2 2" xfId="5647"/>
    <cellStyle name="Output 6 6 2 3" xfId="6588"/>
    <cellStyle name="Output 6 6 2 4" xfId="7474"/>
    <cellStyle name="Output 6 6 2 5" xfId="8158"/>
    <cellStyle name="Output 6 6 2 6" xfId="8916"/>
    <cellStyle name="Output 6 6 2 7" xfId="9680"/>
    <cellStyle name="Output 6 6 3" xfId="4923"/>
    <cellStyle name="Output 6 6 4" xfId="5479"/>
    <cellStyle name="Output 6 6 5" xfId="6628"/>
    <cellStyle name="Output 6 6 6" xfId="7567"/>
    <cellStyle name="Output 6 6 7" xfId="4653"/>
    <cellStyle name="Output 6 6 8" xfId="4778"/>
    <cellStyle name="Output 6 7" xfId="3576"/>
    <cellStyle name="Output 6 7 2" xfId="5570"/>
    <cellStyle name="Output 6 7 3" xfId="6510"/>
    <cellStyle name="Output 6 7 4" xfId="7395"/>
    <cellStyle name="Output 6 7 5" xfId="8079"/>
    <cellStyle name="Output 6 7 6" xfId="8839"/>
    <cellStyle name="Output 6 7 7" xfId="9605"/>
    <cellStyle name="Output 6 8" xfId="4807"/>
    <cellStyle name="Output 6 9" xfId="4989"/>
    <cellStyle name="Output 7" xfId="2655"/>
    <cellStyle name="Output 7 10" xfId="5465"/>
    <cellStyle name="Output 7 11" xfId="8053"/>
    <cellStyle name="Output 7 12" xfId="4586"/>
    <cellStyle name="Output 7 2" xfId="3052"/>
    <cellStyle name="Output 7 2 2" xfId="3874"/>
    <cellStyle name="Output 7 2 2 2" xfId="5847"/>
    <cellStyle name="Output 7 2 2 3" xfId="6756"/>
    <cellStyle name="Output 7 2 2 4" xfId="7672"/>
    <cellStyle name="Output 7 2 2 5" xfId="8324"/>
    <cellStyle name="Output 7 2 2 6" xfId="9057"/>
    <cellStyle name="Output 7 2 2 7" xfId="9794"/>
    <cellStyle name="Output 7 2 3" xfId="5125"/>
    <cellStyle name="Output 7 2 4" xfId="4243"/>
    <cellStyle name="Output 7 2 5" xfId="4761"/>
    <cellStyle name="Output 7 2 6" xfId="5025"/>
    <cellStyle name="Output 7 2 7" xfId="7357"/>
    <cellStyle name="Output 7 2 8" xfId="4719"/>
    <cellStyle name="Output 7 3" xfId="3165"/>
    <cellStyle name="Output 7 3 2" xfId="3983"/>
    <cellStyle name="Output 7 3 2 2" xfId="5956"/>
    <cellStyle name="Output 7 3 2 3" xfId="6865"/>
    <cellStyle name="Output 7 3 2 4" xfId="7781"/>
    <cellStyle name="Output 7 3 2 5" xfId="8433"/>
    <cellStyle name="Output 7 3 2 6" xfId="9166"/>
    <cellStyle name="Output 7 3 2 7" xfId="9903"/>
    <cellStyle name="Output 7 3 3" xfId="5237"/>
    <cellStyle name="Output 7 3 4" xfId="6197"/>
    <cellStyle name="Output 7 3 5" xfId="7299"/>
    <cellStyle name="Output 7 3 6" xfId="7185"/>
    <cellStyle name="Output 7 3 7" xfId="9382"/>
    <cellStyle name="Output 7 4" xfId="3040"/>
    <cellStyle name="Output 7 4 2" xfId="3862"/>
    <cellStyle name="Output 7 4 2 2" xfId="5835"/>
    <cellStyle name="Output 7 4 2 3" xfId="6744"/>
    <cellStyle name="Output 7 4 2 4" xfId="7660"/>
    <cellStyle name="Output 7 4 2 5" xfId="8312"/>
    <cellStyle name="Output 7 4 2 6" xfId="9045"/>
    <cellStyle name="Output 7 4 2 7" xfId="9782"/>
    <cellStyle name="Output 7 4 3" xfId="5113"/>
    <cellStyle name="Output 7 4 4" xfId="4253"/>
    <cellStyle name="Output 7 4 5" xfId="4423"/>
    <cellStyle name="Output 7 4 6" xfId="6405"/>
    <cellStyle name="Output 7 4 7" xfId="7061"/>
    <cellStyle name="Output 7 5" xfId="3149"/>
    <cellStyle name="Output 7 5 2" xfId="3967"/>
    <cellStyle name="Output 7 5 2 2" xfId="5940"/>
    <cellStyle name="Output 7 5 2 3" xfId="6849"/>
    <cellStyle name="Output 7 5 2 4" xfId="7765"/>
    <cellStyle name="Output 7 5 2 5" xfId="8417"/>
    <cellStyle name="Output 7 5 2 6" xfId="9150"/>
    <cellStyle name="Output 7 5 2 7" xfId="9887"/>
    <cellStyle name="Output 7 5 3" xfId="5221"/>
    <cellStyle name="Output 7 5 4" xfId="6181"/>
    <cellStyle name="Output 7 5 5" xfId="5020"/>
    <cellStyle name="Output 7 5 6" xfId="7222"/>
    <cellStyle name="Output 7 5 7" xfId="9366"/>
    <cellStyle name="Output 7 6" xfId="2840"/>
    <cellStyle name="Output 7 6 2" xfId="3663"/>
    <cellStyle name="Output 7 6 2 2" xfId="5655"/>
    <cellStyle name="Output 7 6 2 3" xfId="6596"/>
    <cellStyle name="Output 7 6 2 4" xfId="7482"/>
    <cellStyle name="Output 7 6 2 5" xfId="8166"/>
    <cellStyle name="Output 7 6 2 6" xfId="8924"/>
    <cellStyle name="Output 7 6 2 7" xfId="9688"/>
    <cellStyle name="Output 7 6 3" xfId="4931"/>
    <cellStyle name="Output 7 6 4" xfId="5477"/>
    <cellStyle name="Output 7 6 5" xfId="6626"/>
    <cellStyle name="Output 7 6 6" xfId="7565"/>
    <cellStyle name="Output 7 6 7" xfId="4626"/>
    <cellStyle name="Output 7 6 8" xfId="8199"/>
    <cellStyle name="Output 7 7" xfId="3571"/>
    <cellStyle name="Output 7 7 2" xfId="5565"/>
    <cellStyle name="Output 7 7 3" xfId="6505"/>
    <cellStyle name="Output 7 7 4" xfId="7390"/>
    <cellStyle name="Output 7 7 5" xfId="8074"/>
    <cellStyle name="Output 7 7 6" xfId="8834"/>
    <cellStyle name="Output 7 7 7" xfId="9600"/>
    <cellStyle name="Output 7 8" xfId="4802"/>
    <cellStyle name="Output 7 9" xfId="5712"/>
    <cellStyle name="Percent [2]" xfId="2662"/>
    <cellStyle name="Percent 2" xfId="30"/>
    <cellStyle name="Percent 2 2" xfId="2664"/>
    <cellStyle name="Percent 2 3" xfId="2665"/>
    <cellStyle name="Percent 2 4" xfId="2666"/>
    <cellStyle name="Percent 3" xfId="2667"/>
    <cellStyle name="Percent 4" xfId="2661"/>
    <cellStyle name="Percent 4 2" xfId="3058"/>
    <cellStyle name="Percent 5" xfId="2791"/>
    <cellStyle name="Percent 5 2" xfId="3134"/>
    <cellStyle name="Percent 6" xfId="2786"/>
    <cellStyle name="Percent 6 2" xfId="3131"/>
    <cellStyle name="shade" xfId="2668"/>
    <cellStyle name="Style 1" xfId="61"/>
    <cellStyle name="Style 1 2" xfId="3410"/>
    <cellStyle name="Style 1 3" xfId="2669"/>
    <cellStyle name="Title 2" xfId="2671"/>
    <cellStyle name="Title 3" xfId="2672"/>
    <cellStyle name="Title 4" xfId="2673"/>
    <cellStyle name="Title 5" xfId="2674"/>
    <cellStyle name="Title 6" xfId="2675"/>
    <cellStyle name="Title 7" xfId="2670"/>
    <cellStyle name="Total 10" xfId="2677"/>
    <cellStyle name="Total 10 10" xfId="6480"/>
    <cellStyle name="Total 10 11" xfId="7348"/>
    <cellStyle name="Total 10 12" xfId="8959"/>
    <cellStyle name="Total 10 2" xfId="3063"/>
    <cellStyle name="Total 10 2 2" xfId="3884"/>
    <cellStyle name="Total 10 2 2 2" xfId="5857"/>
    <cellStyle name="Total 10 2 2 3" xfId="6766"/>
    <cellStyle name="Total 10 2 2 4" xfId="7682"/>
    <cellStyle name="Total 10 2 2 5" xfId="8334"/>
    <cellStyle name="Total 10 2 2 6" xfId="9067"/>
    <cellStyle name="Total 10 2 2 7" xfId="9804"/>
    <cellStyle name="Total 10 2 3" xfId="5136"/>
    <cellStyle name="Total 10 2 4" xfId="5438"/>
    <cellStyle name="Total 10 2 5" xfId="4769"/>
    <cellStyle name="Total 10 2 6" xfId="6435"/>
    <cellStyle name="Total 10 2 7" xfId="6652"/>
    <cellStyle name="Total 10 2 8" xfId="7281"/>
    <cellStyle name="Total 10 3" xfId="3186"/>
    <cellStyle name="Total 10 3 2" xfId="4004"/>
    <cellStyle name="Total 10 3 2 2" xfId="5977"/>
    <cellStyle name="Total 10 3 2 3" xfId="6886"/>
    <cellStyle name="Total 10 3 2 4" xfId="7802"/>
    <cellStyle name="Total 10 3 2 5" xfId="8454"/>
    <cellStyle name="Total 10 3 2 6" xfId="9187"/>
    <cellStyle name="Total 10 3 2 7" xfId="9924"/>
    <cellStyle name="Total 10 3 3" xfId="5258"/>
    <cellStyle name="Total 10 3 4" xfId="6218"/>
    <cellStyle name="Total 10 3 5" xfId="6623"/>
    <cellStyle name="Total 10 3 6" xfId="7148"/>
    <cellStyle name="Total 10 3 7" xfId="9403"/>
    <cellStyle name="Total 10 4" xfId="3077"/>
    <cellStyle name="Total 10 4 2" xfId="3898"/>
    <cellStyle name="Total 10 4 2 2" xfId="5871"/>
    <cellStyle name="Total 10 4 2 3" xfId="6780"/>
    <cellStyle name="Total 10 4 2 4" xfId="7696"/>
    <cellStyle name="Total 10 4 2 5" xfId="8348"/>
    <cellStyle name="Total 10 4 2 6" xfId="9081"/>
    <cellStyle name="Total 10 4 2 7" xfId="9818"/>
    <cellStyle name="Total 10 4 3" xfId="5150"/>
    <cellStyle name="Total 10 4 4" xfId="5436"/>
    <cellStyle name="Total 10 4 5" xfId="7319"/>
    <cellStyle name="Total 10 4 6" xfId="4634"/>
    <cellStyle name="Total 10 4 7" xfId="4504"/>
    <cellStyle name="Total 10 5" xfId="3178"/>
    <cellStyle name="Total 10 5 2" xfId="3996"/>
    <cellStyle name="Total 10 5 2 2" xfId="5969"/>
    <cellStyle name="Total 10 5 2 3" xfId="6878"/>
    <cellStyle name="Total 10 5 2 4" xfId="7794"/>
    <cellStyle name="Total 10 5 2 5" xfId="8446"/>
    <cellStyle name="Total 10 5 2 6" xfId="9179"/>
    <cellStyle name="Total 10 5 2 7" xfId="9916"/>
    <cellStyle name="Total 10 5 3" xfId="5250"/>
    <cellStyle name="Total 10 5 4" xfId="6210"/>
    <cellStyle name="Total 10 5 5" xfId="4416"/>
    <cellStyle name="Total 10 5 6" xfId="4379"/>
    <cellStyle name="Total 10 5 7" xfId="9395"/>
    <cellStyle name="Total 10 6" xfId="2827"/>
    <cellStyle name="Total 10 6 2" xfId="3650"/>
    <cellStyle name="Total 10 6 2 2" xfId="5642"/>
    <cellStyle name="Total 10 6 2 3" xfId="6583"/>
    <cellStyle name="Total 10 6 2 4" xfId="7469"/>
    <cellStyle name="Total 10 6 2 5" xfId="8153"/>
    <cellStyle name="Total 10 6 2 6" xfId="8911"/>
    <cellStyle name="Total 10 6 2 7" xfId="9675"/>
    <cellStyle name="Total 10 6 3" xfId="4918"/>
    <cellStyle name="Total 10 6 4" xfId="4359"/>
    <cellStyle name="Total 10 6 5" xfId="6449"/>
    <cellStyle name="Total 10 6 6" xfId="7363"/>
    <cellStyle name="Total 10 6 7" xfId="8186"/>
    <cellStyle name="Total 10 6 8" xfId="8942"/>
    <cellStyle name="Total 10 7" xfId="3578"/>
    <cellStyle name="Total 10 7 2" xfId="5572"/>
    <cellStyle name="Total 10 7 3" xfId="6512"/>
    <cellStyle name="Total 10 7 4" xfId="7397"/>
    <cellStyle name="Total 10 7 5" xfId="8081"/>
    <cellStyle name="Total 10 7 6" xfId="8841"/>
    <cellStyle name="Total 10 7 7" xfId="9607"/>
    <cellStyle name="Total 10 8" xfId="4824"/>
    <cellStyle name="Total 10 9" xfId="4383"/>
    <cellStyle name="Total 11" xfId="2676"/>
    <cellStyle name="Total 11 10" xfId="4627"/>
    <cellStyle name="Total 11 11" xfId="8224"/>
    <cellStyle name="Total 11 12" xfId="8810"/>
    <cellStyle name="Total 11 2" xfId="3062"/>
    <cellStyle name="Total 11 2 2" xfId="3883"/>
    <cellStyle name="Total 11 2 2 2" xfId="5856"/>
    <cellStyle name="Total 11 2 2 3" xfId="6765"/>
    <cellStyle name="Total 11 2 2 4" xfId="7681"/>
    <cellStyle name="Total 11 2 2 5" xfId="8333"/>
    <cellStyle name="Total 11 2 2 6" xfId="9066"/>
    <cellStyle name="Total 11 2 2 7" xfId="9803"/>
    <cellStyle name="Total 11 2 3" xfId="5135"/>
    <cellStyle name="Total 11 2 4" xfId="4234"/>
    <cellStyle name="Total 11 2 5" xfId="4768"/>
    <cellStyle name="Total 11 2 6" xfId="7524"/>
    <cellStyle name="Total 11 2 7" xfId="5444"/>
    <cellStyle name="Total 11 2 8" xfId="7372"/>
    <cellStyle name="Total 11 3" xfId="3185"/>
    <cellStyle name="Total 11 3 2" xfId="4003"/>
    <cellStyle name="Total 11 3 2 2" xfId="5976"/>
    <cellStyle name="Total 11 3 2 3" xfId="6885"/>
    <cellStyle name="Total 11 3 2 4" xfId="7801"/>
    <cellStyle name="Total 11 3 2 5" xfId="8453"/>
    <cellStyle name="Total 11 3 2 6" xfId="9186"/>
    <cellStyle name="Total 11 3 2 7" xfId="9923"/>
    <cellStyle name="Total 11 3 3" xfId="5257"/>
    <cellStyle name="Total 11 3 4" xfId="6217"/>
    <cellStyle name="Total 11 3 5" xfId="7497"/>
    <cellStyle name="Total 11 3 6" xfId="4981"/>
    <cellStyle name="Total 11 3 7" xfId="9402"/>
    <cellStyle name="Total 11 4" xfId="3060"/>
    <cellStyle name="Total 11 4 2" xfId="3881"/>
    <cellStyle name="Total 11 4 2 2" xfId="5854"/>
    <cellStyle name="Total 11 4 2 3" xfId="6763"/>
    <cellStyle name="Total 11 4 2 4" xfId="7679"/>
    <cellStyle name="Total 11 4 2 5" xfId="8331"/>
    <cellStyle name="Total 11 4 2 6" xfId="9064"/>
    <cellStyle name="Total 11 4 2 7" xfId="9801"/>
    <cellStyle name="Total 11 4 3" xfId="5133"/>
    <cellStyle name="Total 11 4 4" xfId="4236"/>
    <cellStyle name="Total 11 4 5" xfId="5540"/>
    <cellStyle name="Total 11 4 6" xfId="8630"/>
    <cellStyle name="Total 11 4 7" xfId="5686"/>
    <cellStyle name="Total 11 5" xfId="3177"/>
    <cellStyle name="Total 11 5 2" xfId="3995"/>
    <cellStyle name="Total 11 5 2 2" xfId="5968"/>
    <cellStyle name="Total 11 5 2 3" xfId="6877"/>
    <cellStyle name="Total 11 5 2 4" xfId="7793"/>
    <cellStyle name="Total 11 5 2 5" xfId="8445"/>
    <cellStyle name="Total 11 5 2 6" xfId="9178"/>
    <cellStyle name="Total 11 5 2 7" xfId="9915"/>
    <cellStyle name="Total 11 5 3" xfId="5249"/>
    <cellStyle name="Total 11 5 4" xfId="6209"/>
    <cellStyle name="Total 11 5 5" xfId="4978"/>
    <cellStyle name="Total 11 5 6" xfId="7230"/>
    <cellStyle name="Total 11 5 7" xfId="9394"/>
    <cellStyle name="Total 11 6" xfId="2828"/>
    <cellStyle name="Total 11 6 2" xfId="3651"/>
    <cellStyle name="Total 11 6 2 2" xfId="5643"/>
    <cellStyle name="Total 11 6 2 3" xfId="6584"/>
    <cellStyle name="Total 11 6 2 4" xfId="7470"/>
    <cellStyle name="Total 11 6 2 5" xfId="8154"/>
    <cellStyle name="Total 11 6 2 6" xfId="8912"/>
    <cellStyle name="Total 11 6 2 7" xfId="9676"/>
    <cellStyle name="Total 11 6 3" xfId="4919"/>
    <cellStyle name="Total 11 6 4" xfId="5480"/>
    <cellStyle name="Total 11 6 5" xfId="6629"/>
    <cellStyle name="Total 11 6 6" xfId="7568"/>
    <cellStyle name="Total 11 6 7" xfId="6415"/>
    <cellStyle name="Total 11 6 8" xfId="8024"/>
    <cellStyle name="Total 11 7" xfId="3577"/>
    <cellStyle name="Total 11 7 2" xfId="5571"/>
    <cellStyle name="Total 11 7 3" xfId="6511"/>
    <cellStyle name="Total 11 7 4" xfId="7396"/>
    <cellStyle name="Total 11 7 5" xfId="8080"/>
    <cellStyle name="Total 11 7 6" xfId="8840"/>
    <cellStyle name="Total 11 7 7" xfId="9606"/>
    <cellStyle name="Total 11 8" xfId="4823"/>
    <cellStyle name="Total 11 9" xfId="4985"/>
    <cellStyle name="Total 2" xfId="2678"/>
    <cellStyle name="Total 2 10" xfId="2679"/>
    <cellStyle name="Total 2 10 10" xfId="4943"/>
    <cellStyle name="Total 2 10 11" xfId="8051"/>
    <cellStyle name="Total 2 10 12" xfId="4584"/>
    <cellStyle name="Total 2 10 2" xfId="3065"/>
    <cellStyle name="Total 2 10 2 2" xfId="3886"/>
    <cellStyle name="Total 2 10 2 2 2" xfId="5859"/>
    <cellStyle name="Total 2 10 2 2 3" xfId="6768"/>
    <cellStyle name="Total 2 10 2 2 4" xfId="7684"/>
    <cellStyle name="Total 2 10 2 2 5" xfId="8336"/>
    <cellStyle name="Total 2 10 2 2 6" xfId="9069"/>
    <cellStyle name="Total 2 10 2 2 7" xfId="9806"/>
    <cellStyle name="Total 2 10 2 3" xfId="5138"/>
    <cellStyle name="Total 2 10 2 4" xfId="4226"/>
    <cellStyle name="Total 2 10 2 5" xfId="6401"/>
    <cellStyle name="Total 2 10 2 6" xfId="7322"/>
    <cellStyle name="Total 2 10 2 7" xfId="4631"/>
    <cellStyle name="Total 2 10 2 8" xfId="4518"/>
    <cellStyle name="Total 2 10 3" xfId="3188"/>
    <cellStyle name="Total 2 10 3 2" xfId="4006"/>
    <cellStyle name="Total 2 10 3 2 2" xfId="5979"/>
    <cellStyle name="Total 2 10 3 2 3" xfId="6888"/>
    <cellStyle name="Total 2 10 3 2 4" xfId="7804"/>
    <cellStyle name="Total 2 10 3 2 5" xfId="8456"/>
    <cellStyle name="Total 2 10 3 2 6" xfId="9189"/>
    <cellStyle name="Total 2 10 3 2 7" xfId="9926"/>
    <cellStyle name="Total 2 10 3 3" xfId="5260"/>
    <cellStyle name="Total 2 10 3 4" xfId="6220"/>
    <cellStyle name="Total 2 10 3 5" xfId="7295"/>
    <cellStyle name="Total 2 10 3 6" xfId="7233"/>
    <cellStyle name="Total 2 10 3 7" xfId="9405"/>
    <cellStyle name="Total 2 10 4" xfId="3061"/>
    <cellStyle name="Total 2 10 4 2" xfId="3882"/>
    <cellStyle name="Total 2 10 4 2 2" xfId="5855"/>
    <cellStyle name="Total 2 10 4 2 3" xfId="6764"/>
    <cellStyle name="Total 2 10 4 2 4" xfId="7680"/>
    <cellStyle name="Total 2 10 4 2 5" xfId="8332"/>
    <cellStyle name="Total 2 10 4 2 6" xfId="9065"/>
    <cellStyle name="Total 2 10 4 2 7" xfId="9802"/>
    <cellStyle name="Total 2 10 4 3" xfId="5134"/>
    <cellStyle name="Total 2 10 4 4" xfId="4235"/>
    <cellStyle name="Total 2 10 4 5" xfId="7323"/>
    <cellStyle name="Total 2 10 4 6" xfId="5495"/>
    <cellStyle name="Total 2 10 4 7" xfId="4717"/>
    <cellStyle name="Total 2 10 5" xfId="3181"/>
    <cellStyle name="Total 2 10 5 2" xfId="3999"/>
    <cellStyle name="Total 2 10 5 2 2" xfId="5972"/>
    <cellStyle name="Total 2 10 5 2 3" xfId="6881"/>
    <cellStyle name="Total 2 10 5 2 4" xfId="7797"/>
    <cellStyle name="Total 2 10 5 2 5" xfId="8449"/>
    <cellStyle name="Total 2 10 5 2 6" xfId="9182"/>
    <cellStyle name="Total 2 10 5 2 7" xfId="9919"/>
    <cellStyle name="Total 2 10 5 3" xfId="5253"/>
    <cellStyle name="Total 2 10 5 4" xfId="6213"/>
    <cellStyle name="Total 2 10 5 5" xfId="7267"/>
    <cellStyle name="Total 2 10 5 6" xfId="7231"/>
    <cellStyle name="Total 2 10 5 7" xfId="9398"/>
    <cellStyle name="Total 2 10 6" xfId="2826"/>
    <cellStyle name="Total 2 10 6 2" xfId="3649"/>
    <cellStyle name="Total 2 10 6 2 2" xfId="5641"/>
    <cellStyle name="Total 2 10 6 2 3" xfId="6582"/>
    <cellStyle name="Total 2 10 6 2 4" xfId="7468"/>
    <cellStyle name="Total 2 10 6 2 5" xfId="8152"/>
    <cellStyle name="Total 2 10 6 2 6" xfId="8910"/>
    <cellStyle name="Total 2 10 6 2 7" xfId="9674"/>
    <cellStyle name="Total 2 10 6 3" xfId="4917"/>
    <cellStyle name="Total 2 10 6 4" xfId="4958"/>
    <cellStyle name="Total 2 10 6 5" xfId="4659"/>
    <cellStyle name="Total 2 10 6 6" xfId="4451"/>
    <cellStyle name="Total 2 10 6 7" xfId="7988"/>
    <cellStyle name="Total 2 10 6 8" xfId="8793"/>
    <cellStyle name="Total 2 10 7" xfId="3579"/>
    <cellStyle name="Total 2 10 7 2" xfId="5573"/>
    <cellStyle name="Total 2 10 7 3" xfId="6513"/>
    <cellStyle name="Total 2 10 7 4" xfId="7398"/>
    <cellStyle name="Total 2 10 7 5" xfId="8082"/>
    <cellStyle name="Total 2 10 7 6" xfId="8842"/>
    <cellStyle name="Total 2 10 7 7" xfId="9608"/>
    <cellStyle name="Total 2 10 8" xfId="4826"/>
    <cellStyle name="Total 2 10 9" xfId="5706"/>
    <cellStyle name="Total 2 11" xfId="2680"/>
    <cellStyle name="Total 2 11 10" xfId="4628"/>
    <cellStyle name="Total 2 11 11" xfId="8223"/>
    <cellStyle name="Total 2 11 12" xfId="8809"/>
    <cellStyle name="Total 2 11 2" xfId="3066"/>
    <cellStyle name="Total 2 11 2 2" xfId="3887"/>
    <cellStyle name="Total 2 11 2 2 2" xfId="5860"/>
    <cellStyle name="Total 2 11 2 2 3" xfId="6769"/>
    <cellStyle name="Total 2 11 2 2 4" xfId="7685"/>
    <cellStyle name="Total 2 11 2 2 5" xfId="8337"/>
    <cellStyle name="Total 2 11 2 2 6" xfId="9070"/>
    <cellStyle name="Total 2 11 2 2 7" xfId="9807"/>
    <cellStyle name="Total 2 11 2 3" xfId="5139"/>
    <cellStyle name="Total 2 11 2 4" xfId="4231"/>
    <cellStyle name="Total 2 11 2 5" xfId="4770"/>
    <cellStyle name="Total 2 11 2 6" xfId="7523"/>
    <cellStyle name="Total 2 11 2 7" xfId="6475"/>
    <cellStyle name="Total 2 11 2 8" xfId="7269"/>
    <cellStyle name="Total 2 11 3" xfId="3189"/>
    <cellStyle name="Total 2 11 3 2" xfId="4007"/>
    <cellStyle name="Total 2 11 3 2 2" xfId="5980"/>
    <cellStyle name="Total 2 11 3 2 3" xfId="6889"/>
    <cellStyle name="Total 2 11 3 2 4" xfId="7805"/>
    <cellStyle name="Total 2 11 3 2 5" xfId="8457"/>
    <cellStyle name="Total 2 11 3 2 6" xfId="9190"/>
    <cellStyle name="Total 2 11 3 2 7" xfId="9927"/>
    <cellStyle name="Total 2 11 3 3" xfId="5261"/>
    <cellStyle name="Total 2 11 3 4" xfId="6221"/>
    <cellStyle name="Total 2 11 3 5" xfId="7496"/>
    <cellStyle name="Total 2 11 3 6" xfId="7149"/>
    <cellStyle name="Total 2 11 3 7" xfId="9406"/>
    <cellStyle name="Total 2 11 4" xfId="3059"/>
    <cellStyle name="Total 2 11 4 2" xfId="3880"/>
    <cellStyle name="Total 2 11 4 2 2" xfId="5853"/>
    <cellStyle name="Total 2 11 4 2 3" xfId="6762"/>
    <cellStyle name="Total 2 11 4 2 4" xfId="7678"/>
    <cellStyle name="Total 2 11 4 2 5" xfId="8330"/>
    <cellStyle name="Total 2 11 4 2 6" xfId="9063"/>
    <cellStyle name="Total 2 11 4 2 7" xfId="9800"/>
    <cellStyle name="Total 2 11 4 3" xfId="5132"/>
    <cellStyle name="Total 2 11 4 4" xfId="4237"/>
    <cellStyle name="Total 2 11 4 5" xfId="6616"/>
    <cellStyle name="Total 2 11 4 6" xfId="7247"/>
    <cellStyle name="Total 2 11 4 7" xfId="4705"/>
    <cellStyle name="Total 2 11 5" xfId="3200"/>
    <cellStyle name="Total 2 11 5 2" xfId="4018"/>
    <cellStyle name="Total 2 11 5 2 2" xfId="5991"/>
    <cellStyle name="Total 2 11 5 2 3" xfId="6900"/>
    <cellStyle name="Total 2 11 5 2 4" xfId="7816"/>
    <cellStyle name="Total 2 11 5 2 5" xfId="8468"/>
    <cellStyle name="Total 2 11 5 2 6" xfId="9201"/>
    <cellStyle name="Total 2 11 5 2 7" xfId="9938"/>
    <cellStyle name="Total 2 11 5 3" xfId="5272"/>
    <cellStyle name="Total 2 11 5 4" xfId="6232"/>
    <cellStyle name="Total 2 11 5 5" xfId="4948"/>
    <cellStyle name="Total 2 11 5 6" xfId="7152"/>
    <cellStyle name="Total 2 11 5 7" xfId="9417"/>
    <cellStyle name="Total 2 11 6" xfId="2821"/>
    <cellStyle name="Total 2 11 6 2" xfId="3644"/>
    <cellStyle name="Total 2 11 6 2 2" xfId="5636"/>
    <cellStyle name="Total 2 11 6 2 3" xfId="6577"/>
    <cellStyle name="Total 2 11 6 2 4" xfId="7463"/>
    <cellStyle name="Total 2 11 6 2 5" xfId="8147"/>
    <cellStyle name="Total 2 11 6 2 6" xfId="8905"/>
    <cellStyle name="Total 2 11 6 2 7" xfId="9669"/>
    <cellStyle name="Total 2 11 6 3" xfId="4912"/>
    <cellStyle name="Total 2 11 6 4" xfId="5684"/>
    <cellStyle name="Total 2 11 6 5" xfId="6151"/>
    <cellStyle name="Total 2 11 6 6" xfId="6608"/>
    <cellStyle name="Total 2 11 6 7" xfId="8206"/>
    <cellStyle name="Total 2 11 6 8" xfId="4570"/>
    <cellStyle name="Total 2 11 7" xfId="3580"/>
    <cellStyle name="Total 2 11 7 2" xfId="5574"/>
    <cellStyle name="Total 2 11 7 3" xfId="6514"/>
    <cellStyle name="Total 2 11 7 4" xfId="7399"/>
    <cellStyle name="Total 2 11 7 5" xfId="8083"/>
    <cellStyle name="Total 2 11 7 6" xfId="8843"/>
    <cellStyle name="Total 2 11 7 7" xfId="9609"/>
    <cellStyle name="Total 2 11 8" xfId="4827"/>
    <cellStyle name="Total 2 11 9" xfId="4984"/>
    <cellStyle name="Total 2 12" xfId="2681"/>
    <cellStyle name="Total 2 12 10" xfId="6479"/>
    <cellStyle name="Total 2 12 11" xfId="4433"/>
    <cellStyle name="Total 2 12 12" xfId="8958"/>
    <cellStyle name="Total 2 12 2" xfId="3067"/>
    <cellStyle name="Total 2 12 2 2" xfId="3888"/>
    <cellStyle name="Total 2 12 2 2 2" xfId="5861"/>
    <cellStyle name="Total 2 12 2 2 3" xfId="6770"/>
    <cellStyle name="Total 2 12 2 2 4" xfId="7686"/>
    <cellStyle name="Total 2 12 2 2 5" xfId="8338"/>
    <cellStyle name="Total 2 12 2 2 6" xfId="9071"/>
    <cellStyle name="Total 2 12 2 2 7" xfId="9808"/>
    <cellStyle name="Total 2 12 2 3" xfId="5140"/>
    <cellStyle name="Total 2 12 2 4" xfId="4230"/>
    <cellStyle name="Total 2 12 2 5" xfId="4776"/>
    <cellStyle name="Total 2 12 2 6" xfId="4673"/>
    <cellStyle name="Total 2 12 2 7" xfId="6651"/>
    <cellStyle name="Total 2 12 2 8" xfId="4516"/>
    <cellStyle name="Total 2 12 3" xfId="3190"/>
    <cellStyle name="Total 2 12 3 2" xfId="4008"/>
    <cellStyle name="Total 2 12 3 2 2" xfId="5981"/>
    <cellStyle name="Total 2 12 3 2 3" xfId="6890"/>
    <cellStyle name="Total 2 12 3 2 4" xfId="7806"/>
    <cellStyle name="Total 2 12 3 2 5" xfId="8458"/>
    <cellStyle name="Total 2 12 3 2 6" xfId="9191"/>
    <cellStyle name="Total 2 12 3 2 7" xfId="9928"/>
    <cellStyle name="Total 2 12 3 3" xfId="5262"/>
    <cellStyle name="Total 2 12 3 4" xfId="6222"/>
    <cellStyle name="Total 2 12 3 5" xfId="6442"/>
    <cellStyle name="Total 2 12 3 6" xfId="7192"/>
    <cellStyle name="Total 2 12 3 7" xfId="9407"/>
    <cellStyle name="Total 2 12 4" xfId="3064"/>
    <cellStyle name="Total 2 12 4 2" xfId="3885"/>
    <cellStyle name="Total 2 12 4 2 2" xfId="5858"/>
    <cellStyle name="Total 2 12 4 2 3" xfId="6767"/>
    <cellStyle name="Total 2 12 4 2 4" xfId="7683"/>
    <cellStyle name="Total 2 12 4 2 5" xfId="8335"/>
    <cellStyle name="Total 2 12 4 2 6" xfId="9068"/>
    <cellStyle name="Total 2 12 4 2 7" xfId="9805"/>
    <cellStyle name="Total 2 12 4 3" xfId="5137"/>
    <cellStyle name="Total 2 12 4 4" xfId="4233"/>
    <cellStyle name="Total 2 12 4 5" xfId="5746"/>
    <cellStyle name="Total 2 12 4 6" xfId="5628"/>
    <cellStyle name="Total 2 12 4 7" xfId="4844"/>
    <cellStyle name="Total 2 12 5" xfId="3183"/>
    <cellStyle name="Total 2 12 5 2" xfId="4001"/>
    <cellStyle name="Total 2 12 5 2 2" xfId="5974"/>
    <cellStyle name="Total 2 12 5 2 3" xfId="6883"/>
    <cellStyle name="Total 2 12 5 2 4" xfId="7799"/>
    <cellStyle name="Total 2 12 5 2 5" xfId="8451"/>
    <cellStyle name="Total 2 12 5 2 6" xfId="9184"/>
    <cellStyle name="Total 2 12 5 2 7" xfId="9921"/>
    <cellStyle name="Total 2 12 5 3" xfId="5255"/>
    <cellStyle name="Total 2 12 5 4" xfId="6215"/>
    <cellStyle name="Total 2 12 5 5" xfId="6452"/>
    <cellStyle name="Total 2 12 5 6" xfId="7190"/>
    <cellStyle name="Total 2 12 5 7" xfId="9400"/>
    <cellStyle name="Total 2 12 6" xfId="2825"/>
    <cellStyle name="Total 2 12 6 2" xfId="3648"/>
    <cellStyle name="Total 2 12 6 2 2" xfId="5640"/>
    <cellStyle name="Total 2 12 6 2 3" xfId="6581"/>
    <cellStyle name="Total 2 12 6 2 4" xfId="7467"/>
    <cellStyle name="Total 2 12 6 2 5" xfId="8151"/>
    <cellStyle name="Total 2 12 6 2 6" xfId="8909"/>
    <cellStyle name="Total 2 12 6 2 7" xfId="9673"/>
    <cellStyle name="Total 2 12 6 3" xfId="4916"/>
    <cellStyle name="Total 2 12 6 4" xfId="5683"/>
    <cellStyle name="Total 2 12 6 5" xfId="5458"/>
    <cellStyle name="Total 2 12 6 6" xfId="6426"/>
    <cellStyle name="Total 2 12 6 7" xfId="8635"/>
    <cellStyle name="Total 2 12 6 8" xfId="4569"/>
    <cellStyle name="Total 2 12 7" xfId="3581"/>
    <cellStyle name="Total 2 12 7 2" xfId="5575"/>
    <cellStyle name="Total 2 12 7 3" xfId="6515"/>
    <cellStyle name="Total 2 12 7 4" xfId="7400"/>
    <cellStyle name="Total 2 12 7 5" xfId="8084"/>
    <cellStyle name="Total 2 12 7 6" xfId="8844"/>
    <cellStyle name="Total 2 12 7 7" xfId="9610"/>
    <cellStyle name="Total 2 12 8" xfId="4828"/>
    <cellStyle name="Total 2 12 9" xfId="4382"/>
    <cellStyle name="Total 2 13" xfId="2682"/>
    <cellStyle name="Total 2 13 10" xfId="6655"/>
    <cellStyle name="Total 2 13 11" xfId="7074"/>
    <cellStyle name="Total 2 13 12" xfId="8021"/>
    <cellStyle name="Total 2 13 2" xfId="3068"/>
    <cellStyle name="Total 2 13 2 2" xfId="3889"/>
    <cellStyle name="Total 2 13 2 2 2" xfId="5862"/>
    <cellStyle name="Total 2 13 2 2 3" xfId="6771"/>
    <cellStyle name="Total 2 13 2 2 4" xfId="7687"/>
    <cellStyle name="Total 2 13 2 2 5" xfId="8339"/>
    <cellStyle name="Total 2 13 2 2 6" xfId="9072"/>
    <cellStyle name="Total 2 13 2 2 7" xfId="9809"/>
    <cellStyle name="Total 2 13 2 3" xfId="5141"/>
    <cellStyle name="Total 2 13 2 4" xfId="4229"/>
    <cellStyle name="Total 2 13 2 5" xfId="4771"/>
    <cellStyle name="Total 2 13 2 6" xfId="5024"/>
    <cellStyle name="Total 2 13 2 7" xfId="6473"/>
    <cellStyle name="Total 2 13 2 8" xfId="8771"/>
    <cellStyle name="Total 2 13 3" xfId="3191"/>
    <cellStyle name="Total 2 13 3 2" xfId="4009"/>
    <cellStyle name="Total 2 13 3 2 2" xfId="5982"/>
    <cellStyle name="Total 2 13 3 2 3" xfId="6891"/>
    <cellStyle name="Total 2 13 3 2 4" xfId="7807"/>
    <cellStyle name="Total 2 13 3 2 5" xfId="8459"/>
    <cellStyle name="Total 2 13 3 2 6" xfId="9192"/>
    <cellStyle name="Total 2 13 3 2 7" xfId="9929"/>
    <cellStyle name="Total 2 13 3 3" xfId="5263"/>
    <cellStyle name="Total 2 13 3 4" xfId="6223"/>
    <cellStyle name="Total 2 13 3 5" xfId="5740"/>
    <cellStyle name="Total 2 13 3 6" xfId="7234"/>
    <cellStyle name="Total 2 13 3 7" xfId="9408"/>
    <cellStyle name="Total 2 13 4" xfId="3076"/>
    <cellStyle name="Total 2 13 4 2" xfId="3897"/>
    <cellStyle name="Total 2 13 4 2 2" xfId="5870"/>
    <cellStyle name="Total 2 13 4 2 3" xfId="6779"/>
    <cellStyle name="Total 2 13 4 2 4" xfId="7695"/>
    <cellStyle name="Total 2 13 4 2 5" xfId="8347"/>
    <cellStyle name="Total 2 13 4 2 6" xfId="9080"/>
    <cellStyle name="Total 2 13 4 2 7" xfId="9817"/>
    <cellStyle name="Total 2 13 4 3" xfId="5149"/>
    <cellStyle name="Total 2 13 4 4" xfId="4222"/>
    <cellStyle name="Total 2 13 4 5" xfId="5539"/>
    <cellStyle name="Total 2 13 4 6" xfId="5457"/>
    <cellStyle name="Total 2 13 4 7" xfId="4511"/>
    <cellStyle name="Total 2 13 5" xfId="3184"/>
    <cellStyle name="Total 2 13 5 2" xfId="4002"/>
    <cellStyle name="Total 2 13 5 2 2" xfId="5975"/>
    <cellStyle name="Total 2 13 5 2 3" xfId="6884"/>
    <cellStyle name="Total 2 13 5 2 4" xfId="7800"/>
    <cellStyle name="Total 2 13 5 2 5" xfId="8452"/>
    <cellStyle name="Total 2 13 5 2 6" xfId="9185"/>
    <cellStyle name="Total 2 13 5 2 7" xfId="9922"/>
    <cellStyle name="Total 2 13 5 3" xfId="5256"/>
    <cellStyle name="Total 2 13 5 4" xfId="6216"/>
    <cellStyle name="Total 2 13 5 5" xfId="7296"/>
    <cellStyle name="Total 2 13 5 6" xfId="7232"/>
    <cellStyle name="Total 2 13 5 7" xfId="9401"/>
    <cellStyle name="Total 2 13 6" xfId="2824"/>
    <cellStyle name="Total 2 13 6 2" xfId="3647"/>
    <cellStyle name="Total 2 13 6 2 2" xfId="5639"/>
    <cellStyle name="Total 2 13 6 2 3" xfId="6580"/>
    <cellStyle name="Total 2 13 6 2 4" xfId="7466"/>
    <cellStyle name="Total 2 13 6 2 5" xfId="8150"/>
    <cellStyle name="Total 2 13 6 2 6" xfId="8908"/>
    <cellStyle name="Total 2 13 6 2 7" xfId="9672"/>
    <cellStyle name="Total 2 13 6 3" xfId="4915"/>
    <cellStyle name="Total 2 13 6 4" xfId="5481"/>
    <cellStyle name="Total 2 13 6 5" xfId="6630"/>
    <cellStyle name="Total 2 13 6 6" xfId="7569"/>
    <cellStyle name="Total 2 13 6 7" xfId="8011"/>
    <cellStyle name="Total 2 13 6 8" xfId="8198"/>
    <cellStyle name="Total 2 13 7" xfId="3582"/>
    <cellStyle name="Total 2 13 7 2" xfId="5576"/>
    <cellStyle name="Total 2 13 7 3" xfId="6516"/>
    <cellStyle name="Total 2 13 7 4" xfId="7401"/>
    <cellStyle name="Total 2 13 7 5" xfId="8085"/>
    <cellStyle name="Total 2 13 7 6" xfId="8845"/>
    <cellStyle name="Total 2 13 7 7" xfId="9611"/>
    <cellStyle name="Total 2 13 8" xfId="4829"/>
    <cellStyle name="Total 2 13 9" xfId="5500"/>
    <cellStyle name="Total 2 14" xfId="2683"/>
    <cellStyle name="Total 2 14 10" xfId="5667"/>
    <cellStyle name="Total 2 14 11" xfId="8050"/>
    <cellStyle name="Total 2 14 12" xfId="4583"/>
    <cellStyle name="Total 2 14 2" xfId="3069"/>
    <cellStyle name="Total 2 14 2 2" xfId="3890"/>
    <cellStyle name="Total 2 14 2 2 2" xfId="5863"/>
    <cellStyle name="Total 2 14 2 2 3" xfId="6772"/>
    <cellStyle name="Total 2 14 2 2 4" xfId="7688"/>
    <cellStyle name="Total 2 14 2 2 5" xfId="8340"/>
    <cellStyle name="Total 2 14 2 2 6" xfId="9073"/>
    <cellStyle name="Total 2 14 2 2 7" xfId="9810"/>
    <cellStyle name="Total 2 14 2 3" xfId="5142"/>
    <cellStyle name="Total 2 14 2 4" xfId="4228"/>
    <cellStyle name="Total 2 14 2 5" xfId="4772"/>
    <cellStyle name="Total 2 14 2 6" xfId="7321"/>
    <cellStyle name="Total 2 14 2 7" xfId="4632"/>
    <cellStyle name="Total 2 14 2 8" xfId="4515"/>
    <cellStyle name="Total 2 14 3" xfId="3192"/>
    <cellStyle name="Total 2 14 3 2" xfId="4010"/>
    <cellStyle name="Total 2 14 3 2 2" xfId="5983"/>
    <cellStyle name="Total 2 14 3 2 3" xfId="6892"/>
    <cellStyle name="Total 2 14 3 2 4" xfId="7808"/>
    <cellStyle name="Total 2 14 3 2 5" xfId="8460"/>
    <cellStyle name="Total 2 14 3 2 6" xfId="9193"/>
    <cellStyle name="Total 2 14 3 2 7" xfId="9930"/>
    <cellStyle name="Total 2 14 3 3" xfId="5264"/>
    <cellStyle name="Total 2 14 3 4" xfId="6224"/>
    <cellStyle name="Total 2 14 3 5" xfId="7294"/>
    <cellStyle name="Total 2 14 3 6" xfId="5703"/>
    <cellStyle name="Total 2 14 3 7" xfId="9409"/>
    <cellStyle name="Total 2 14 4" xfId="3083"/>
    <cellStyle name="Total 2 14 4 2" xfId="3904"/>
    <cellStyle name="Total 2 14 4 2 2" xfId="5877"/>
    <cellStyle name="Total 2 14 4 2 3" xfId="6786"/>
    <cellStyle name="Total 2 14 4 2 4" xfId="7702"/>
    <cellStyle name="Total 2 14 4 2 5" xfId="8354"/>
    <cellStyle name="Total 2 14 4 2 6" xfId="9087"/>
    <cellStyle name="Total 2 14 4 2 7" xfId="9824"/>
    <cellStyle name="Total 2 14 4 3" xfId="5156"/>
    <cellStyle name="Total 2 14 4 4" xfId="4216"/>
    <cellStyle name="Total 2 14 4 5" xfId="4672"/>
    <cellStyle name="Total 2 14 4 6" xfId="6647"/>
    <cellStyle name="Total 2 14 4 7" xfId="4505"/>
    <cellStyle name="Total 2 14 5" xfId="3179"/>
    <cellStyle name="Total 2 14 5 2" xfId="3997"/>
    <cellStyle name="Total 2 14 5 2 2" xfId="5970"/>
    <cellStyle name="Total 2 14 5 2 3" xfId="6879"/>
    <cellStyle name="Total 2 14 5 2 4" xfId="7795"/>
    <cellStyle name="Total 2 14 5 2 5" xfId="8447"/>
    <cellStyle name="Total 2 14 5 2 6" xfId="9180"/>
    <cellStyle name="Total 2 14 5 2 7" xfId="9917"/>
    <cellStyle name="Total 2 14 5 3" xfId="5251"/>
    <cellStyle name="Total 2 14 5 4" xfId="6211"/>
    <cellStyle name="Total 2 14 5 5" xfId="7283"/>
    <cellStyle name="Total 2 14 5 6" xfId="7146"/>
    <cellStyle name="Total 2 14 5 7" xfId="9396"/>
    <cellStyle name="Total 2 14 6" xfId="2823"/>
    <cellStyle name="Total 2 14 6 2" xfId="3646"/>
    <cellStyle name="Total 2 14 6 2 2" xfId="5638"/>
    <cellStyle name="Total 2 14 6 2 3" xfId="6579"/>
    <cellStyle name="Total 2 14 6 2 4" xfId="7465"/>
    <cellStyle name="Total 2 14 6 2 5" xfId="8149"/>
    <cellStyle name="Total 2 14 6 2 6" xfId="8907"/>
    <cellStyle name="Total 2 14 6 2 7" xfId="9671"/>
    <cellStyle name="Total 2 14 6 3" xfId="4914"/>
    <cellStyle name="Total 2 14 6 4" xfId="4360"/>
    <cellStyle name="Total 2 14 6 5" xfId="6450"/>
    <cellStyle name="Total 2 14 6 6" xfId="7364"/>
    <cellStyle name="Total 2 14 6 7" xfId="4842"/>
    <cellStyle name="Total 2 14 6 8" xfId="8943"/>
    <cellStyle name="Total 2 14 7" xfId="3583"/>
    <cellStyle name="Total 2 14 7 2" xfId="5577"/>
    <cellStyle name="Total 2 14 7 3" xfId="6517"/>
    <cellStyle name="Total 2 14 7 4" xfId="7402"/>
    <cellStyle name="Total 2 14 7 5" xfId="8086"/>
    <cellStyle name="Total 2 14 7 6" xfId="8846"/>
    <cellStyle name="Total 2 14 7 7" xfId="9612"/>
    <cellStyle name="Total 2 14 8" xfId="4830"/>
    <cellStyle name="Total 2 14 9" xfId="5705"/>
    <cellStyle name="Total 2 15" xfId="2684"/>
    <cellStyle name="Total 2 15 10" xfId="4629"/>
    <cellStyle name="Total 2 15 11" xfId="8222"/>
    <cellStyle name="Total 2 15 12" xfId="8808"/>
    <cellStyle name="Total 2 15 2" xfId="3070"/>
    <cellStyle name="Total 2 15 2 2" xfId="3891"/>
    <cellStyle name="Total 2 15 2 2 2" xfId="5864"/>
    <cellStyle name="Total 2 15 2 2 3" xfId="6773"/>
    <cellStyle name="Total 2 15 2 2 4" xfId="7689"/>
    <cellStyle name="Total 2 15 2 2 5" xfId="8341"/>
    <cellStyle name="Total 2 15 2 2 6" xfId="9074"/>
    <cellStyle name="Total 2 15 2 2 7" xfId="9811"/>
    <cellStyle name="Total 2 15 2 3" xfId="5143"/>
    <cellStyle name="Total 2 15 2 4" xfId="5437"/>
    <cellStyle name="Total 2 15 2 5" xfId="4773"/>
    <cellStyle name="Total 2 15 2 6" xfId="7522"/>
    <cellStyle name="Total 2 15 2 7" xfId="6474"/>
    <cellStyle name="Total 2 15 2 8" xfId="4510"/>
    <cellStyle name="Total 2 15 3" xfId="3193"/>
    <cellStyle name="Total 2 15 3 2" xfId="4011"/>
    <cellStyle name="Total 2 15 3 2 2" xfId="5984"/>
    <cellStyle name="Total 2 15 3 2 3" xfId="6893"/>
    <cellStyle name="Total 2 15 3 2 4" xfId="7809"/>
    <cellStyle name="Total 2 15 3 2 5" xfId="8461"/>
    <cellStyle name="Total 2 15 3 2 6" xfId="9194"/>
    <cellStyle name="Total 2 15 3 2 7" xfId="9931"/>
    <cellStyle name="Total 2 15 3 3" xfId="5265"/>
    <cellStyle name="Total 2 15 3 4" xfId="6225"/>
    <cellStyle name="Total 2 15 3 5" xfId="7495"/>
    <cellStyle name="Total 2 15 3 6" xfId="7150"/>
    <cellStyle name="Total 2 15 3 7" xfId="9410"/>
    <cellStyle name="Total 2 15 4" xfId="3078"/>
    <cellStyle name="Total 2 15 4 2" xfId="3899"/>
    <cellStyle name="Total 2 15 4 2 2" xfId="5872"/>
    <cellStyle name="Total 2 15 4 2 3" xfId="6781"/>
    <cellStyle name="Total 2 15 4 2 4" xfId="7697"/>
    <cellStyle name="Total 2 15 4 2 5" xfId="8349"/>
    <cellStyle name="Total 2 15 4 2 6" xfId="9082"/>
    <cellStyle name="Total 2 15 4 2 7" xfId="9819"/>
    <cellStyle name="Total 2 15 4 3" xfId="5151"/>
    <cellStyle name="Total 2 15 4 4" xfId="4221"/>
    <cellStyle name="Total 2 15 4 5" xfId="7520"/>
    <cellStyle name="Total 2 15 4 6" xfId="6472"/>
    <cellStyle name="Total 2 15 4 7" xfId="4509"/>
    <cellStyle name="Total 2 15 5" xfId="3187"/>
    <cellStyle name="Total 2 15 5 2" xfId="4005"/>
    <cellStyle name="Total 2 15 5 2 2" xfId="5978"/>
    <cellStyle name="Total 2 15 5 2 3" xfId="6887"/>
    <cellStyle name="Total 2 15 5 2 4" xfId="7803"/>
    <cellStyle name="Total 2 15 5 2 5" xfId="8455"/>
    <cellStyle name="Total 2 15 5 2 6" xfId="9188"/>
    <cellStyle name="Total 2 15 5 2 7" xfId="9925"/>
    <cellStyle name="Total 2 15 5 3" xfId="5259"/>
    <cellStyle name="Total 2 15 5 4" xfId="6219"/>
    <cellStyle name="Total 2 15 5 5" xfId="5534"/>
    <cellStyle name="Total 2 15 5 6" xfId="7193"/>
    <cellStyle name="Total 2 15 5 7" xfId="9404"/>
    <cellStyle name="Total 2 15 6" xfId="2816"/>
    <cellStyle name="Total 2 15 6 2" xfId="3639"/>
    <cellStyle name="Total 2 15 6 2 2" xfId="5631"/>
    <cellStyle name="Total 2 15 6 2 3" xfId="6572"/>
    <cellStyle name="Total 2 15 6 2 4" xfId="7458"/>
    <cellStyle name="Total 2 15 6 2 5" xfId="8142"/>
    <cellStyle name="Total 2 15 6 2 6" xfId="8900"/>
    <cellStyle name="Total 2 15 6 2 7" xfId="9664"/>
    <cellStyle name="Total 2 15 6 3" xfId="4907"/>
    <cellStyle name="Total 2 15 6 4" xfId="5483"/>
    <cellStyle name="Total 2 15 6 5" xfId="6632"/>
    <cellStyle name="Total 2 15 6 6" xfId="7571"/>
    <cellStyle name="Total 2 15 6 7" xfId="8035"/>
    <cellStyle name="Total 2 15 6 8" xfId="7088"/>
    <cellStyle name="Total 2 15 7" xfId="3584"/>
    <cellStyle name="Total 2 15 7 2" xfId="5578"/>
    <cellStyle name="Total 2 15 7 3" xfId="6518"/>
    <cellStyle name="Total 2 15 7 4" xfId="7403"/>
    <cellStyle name="Total 2 15 7 5" xfId="8087"/>
    <cellStyle name="Total 2 15 7 6" xfId="8847"/>
    <cellStyle name="Total 2 15 7 7" xfId="9613"/>
    <cellStyle name="Total 2 15 8" xfId="4831"/>
    <cellStyle name="Total 2 15 9" xfId="4983"/>
    <cellStyle name="Total 2 16" xfId="2685"/>
    <cellStyle name="Total 2 16 10" xfId="6478"/>
    <cellStyle name="Total 2 16 11" xfId="4682"/>
    <cellStyle name="Total 2 16 12" xfId="8957"/>
    <cellStyle name="Total 2 16 2" xfId="3071"/>
    <cellStyle name="Total 2 16 2 2" xfId="3892"/>
    <cellStyle name="Total 2 16 2 2 2" xfId="5865"/>
    <cellStyle name="Total 2 16 2 2 3" xfId="6774"/>
    <cellStyle name="Total 2 16 2 2 4" xfId="7690"/>
    <cellStyle name="Total 2 16 2 2 5" xfId="8342"/>
    <cellStyle name="Total 2 16 2 2 6" xfId="9075"/>
    <cellStyle name="Total 2 16 2 2 7" xfId="9812"/>
    <cellStyle name="Total 2 16 2 3" xfId="5144"/>
    <cellStyle name="Total 2 16 2 4" xfId="4227"/>
    <cellStyle name="Total 2 16 2 5" xfId="4774"/>
    <cellStyle name="Total 2 16 2 6" xfId="4349"/>
    <cellStyle name="Total 2 16 2 7" xfId="6650"/>
    <cellStyle name="Total 2 16 2 8" xfId="4514"/>
    <cellStyle name="Total 2 16 3" xfId="3194"/>
    <cellStyle name="Total 2 16 3 2" xfId="4012"/>
    <cellStyle name="Total 2 16 3 2 2" xfId="5985"/>
    <cellStyle name="Total 2 16 3 2 3" xfId="6894"/>
    <cellStyle name="Total 2 16 3 2 4" xfId="7810"/>
    <cellStyle name="Total 2 16 3 2 5" xfId="8462"/>
    <cellStyle name="Total 2 16 3 2 6" xfId="9195"/>
    <cellStyle name="Total 2 16 3 2 7" xfId="9932"/>
    <cellStyle name="Total 2 16 3 3" xfId="5266"/>
    <cellStyle name="Total 2 16 3 4" xfId="6226"/>
    <cellStyle name="Total 2 16 3 5" xfId="4666"/>
    <cellStyle name="Total 2 16 3 6" xfId="7195"/>
    <cellStyle name="Total 2 16 3 7" xfId="9411"/>
    <cellStyle name="Total 2 16 4" xfId="3079"/>
    <cellStyle name="Total 2 16 4 2" xfId="3900"/>
    <cellStyle name="Total 2 16 4 2 2" xfId="5873"/>
    <cellStyle name="Total 2 16 4 2 3" xfId="6782"/>
    <cellStyle name="Total 2 16 4 2 4" xfId="7698"/>
    <cellStyle name="Total 2 16 4 2 5" xfId="8350"/>
    <cellStyle name="Total 2 16 4 2 6" xfId="9083"/>
    <cellStyle name="Total 2 16 4 2 7" xfId="9820"/>
    <cellStyle name="Total 2 16 4 3" xfId="5152"/>
    <cellStyle name="Total 2 16 4 4" xfId="4214"/>
    <cellStyle name="Total 2 16 4 5" xfId="6436"/>
    <cellStyle name="Total 2 16 4 6" xfId="6648"/>
    <cellStyle name="Total 2 16 4 7" xfId="4508"/>
    <cellStyle name="Total 2 16 5" xfId="3199"/>
    <cellStyle name="Total 2 16 5 2" xfId="4017"/>
    <cellStyle name="Total 2 16 5 2 2" xfId="5990"/>
    <cellStyle name="Total 2 16 5 2 3" xfId="6899"/>
    <cellStyle name="Total 2 16 5 2 4" xfId="7815"/>
    <cellStyle name="Total 2 16 5 2 5" xfId="8467"/>
    <cellStyle name="Total 2 16 5 2 6" xfId="9200"/>
    <cellStyle name="Total 2 16 5 2 7" xfId="9937"/>
    <cellStyle name="Total 2 16 5 3" xfId="5271"/>
    <cellStyle name="Total 2 16 5 4" xfId="6231"/>
    <cellStyle name="Total 2 16 5 5" xfId="7494"/>
    <cellStyle name="Total 2 16 5 6" xfId="5498"/>
    <cellStyle name="Total 2 16 5 7" xfId="9416"/>
    <cellStyle name="Total 2 16 6" xfId="2822"/>
    <cellStyle name="Total 2 16 6 2" xfId="3645"/>
    <cellStyle name="Total 2 16 6 2 2" xfId="5637"/>
    <cellStyle name="Total 2 16 6 2 3" xfId="6578"/>
    <cellStyle name="Total 2 16 6 2 4" xfId="7464"/>
    <cellStyle name="Total 2 16 6 2 5" xfId="8148"/>
    <cellStyle name="Total 2 16 6 2 6" xfId="8906"/>
    <cellStyle name="Total 2 16 6 2 7" xfId="9670"/>
    <cellStyle name="Total 2 16 6 3" xfId="4913"/>
    <cellStyle name="Total 2 16 6 4" xfId="4959"/>
    <cellStyle name="Total 2 16 6 5" xfId="4658"/>
    <cellStyle name="Total 2 16 6 6" xfId="4452"/>
    <cellStyle name="Total 2 16 6 7" xfId="4438"/>
    <cellStyle name="Total 2 16 6 8" xfId="8794"/>
    <cellStyle name="Total 2 16 7" xfId="3585"/>
    <cellStyle name="Total 2 16 7 2" xfId="5579"/>
    <cellStyle name="Total 2 16 7 3" xfId="6519"/>
    <cellStyle name="Total 2 16 7 4" xfId="7404"/>
    <cellStyle name="Total 2 16 7 5" xfId="8088"/>
    <cellStyle name="Total 2 16 7 6" xfId="8848"/>
    <cellStyle name="Total 2 16 7 7" xfId="9614"/>
    <cellStyle name="Total 2 16 8" xfId="4832"/>
    <cellStyle name="Total 2 16 9" xfId="4381"/>
    <cellStyle name="Total 2 17" xfId="2686"/>
    <cellStyle name="Total 2 17 10" xfId="6654"/>
    <cellStyle name="Total 2 17 11" xfId="4751"/>
    <cellStyle name="Total 2 17 12" xfId="7094"/>
    <cellStyle name="Total 2 17 2" xfId="3072"/>
    <cellStyle name="Total 2 17 2 2" xfId="3893"/>
    <cellStyle name="Total 2 17 2 2 2" xfId="5866"/>
    <cellStyle name="Total 2 17 2 2 3" xfId="6775"/>
    <cellStyle name="Total 2 17 2 2 4" xfId="7691"/>
    <cellStyle name="Total 2 17 2 2 5" xfId="8343"/>
    <cellStyle name="Total 2 17 2 2 6" xfId="9076"/>
    <cellStyle name="Total 2 17 2 2 7" xfId="9813"/>
    <cellStyle name="Total 2 17 2 3" xfId="5145"/>
    <cellStyle name="Total 2 17 2 4" xfId="4220"/>
    <cellStyle name="Total 2 17 2 5" xfId="6400"/>
    <cellStyle name="Total 2 17 2 6" xfId="4421"/>
    <cellStyle name="Total 2 17 2 7" xfId="6150"/>
    <cellStyle name="Total 2 17 2 8" xfId="4513"/>
    <cellStyle name="Total 2 17 3" xfId="3195"/>
    <cellStyle name="Total 2 17 3 2" xfId="4013"/>
    <cellStyle name="Total 2 17 3 2 2" xfId="5986"/>
    <cellStyle name="Total 2 17 3 2 3" xfId="6895"/>
    <cellStyle name="Total 2 17 3 2 4" xfId="7811"/>
    <cellStyle name="Total 2 17 3 2 5" xfId="8463"/>
    <cellStyle name="Total 2 17 3 2 6" xfId="9196"/>
    <cellStyle name="Total 2 17 3 2 7" xfId="9933"/>
    <cellStyle name="Total 2 17 3 3" xfId="5267"/>
    <cellStyle name="Total 2 17 3 4" xfId="6227"/>
    <cellStyle name="Total 2 17 3 5" xfId="5018"/>
    <cellStyle name="Total 2 17 3 6" xfId="7235"/>
    <cellStyle name="Total 2 17 3 7" xfId="9412"/>
    <cellStyle name="Total 2 17 4" xfId="3080"/>
    <cellStyle name="Total 2 17 4 2" xfId="3901"/>
    <cellStyle name="Total 2 17 4 2 2" xfId="5874"/>
    <cellStyle name="Total 2 17 4 2 3" xfId="6783"/>
    <cellStyle name="Total 2 17 4 2 4" xfId="7699"/>
    <cellStyle name="Total 2 17 4 2 5" xfId="8351"/>
    <cellStyle name="Total 2 17 4 2 6" xfId="9084"/>
    <cellStyle name="Total 2 17 4 2 7" xfId="9821"/>
    <cellStyle name="Total 2 17 4 3" xfId="5153"/>
    <cellStyle name="Total 2 17 4 4" xfId="4219"/>
    <cellStyle name="Total 2 17 4 5" xfId="5745"/>
    <cellStyle name="Total 2 17 4 6" xfId="4637"/>
    <cellStyle name="Total 2 17 4 7" xfId="4501"/>
    <cellStyle name="Total 2 17 5" xfId="3206"/>
    <cellStyle name="Total 2 17 5 2" xfId="4024"/>
    <cellStyle name="Total 2 17 5 2 2" xfId="5997"/>
    <cellStyle name="Total 2 17 5 2 3" xfId="6906"/>
    <cellStyle name="Total 2 17 5 2 4" xfId="7822"/>
    <cellStyle name="Total 2 17 5 2 5" xfId="8474"/>
    <cellStyle name="Total 2 17 5 2 6" xfId="9207"/>
    <cellStyle name="Total 2 17 5 2 7" xfId="9944"/>
    <cellStyle name="Total 2 17 5 3" xfId="5278"/>
    <cellStyle name="Total 2 17 5 4" xfId="6238"/>
    <cellStyle name="Total 2 17 5 5" xfId="7974"/>
    <cellStyle name="Total 2 17 5 6" xfId="5496"/>
    <cellStyle name="Total 2 17 5 7" xfId="9423"/>
    <cellStyle name="Total 2 17 6" xfId="2817"/>
    <cellStyle name="Total 2 17 6 2" xfId="3640"/>
    <cellStyle name="Total 2 17 6 2 2" xfId="5632"/>
    <cellStyle name="Total 2 17 6 2 3" xfId="6573"/>
    <cellStyle name="Total 2 17 6 2 4" xfId="7459"/>
    <cellStyle name="Total 2 17 6 2 5" xfId="8143"/>
    <cellStyle name="Total 2 17 6 2 6" xfId="8901"/>
    <cellStyle name="Total 2 17 6 2 7" xfId="9665"/>
    <cellStyle name="Total 2 17 6 3" xfId="4908"/>
    <cellStyle name="Total 2 17 6 4" xfId="5685"/>
    <cellStyle name="Total 2 17 6 5" xfId="5445"/>
    <cellStyle name="Total 2 17 6 6" xfId="4352"/>
    <cellStyle name="Total 2 17 6 7" xfId="8207"/>
    <cellStyle name="Total 2 17 6 8" xfId="4571"/>
    <cellStyle name="Total 2 17 7" xfId="3586"/>
    <cellStyle name="Total 2 17 7 2" xfId="5580"/>
    <cellStyle name="Total 2 17 7 3" xfId="6520"/>
    <cellStyle name="Total 2 17 7 4" xfId="7405"/>
    <cellStyle name="Total 2 17 7 5" xfId="8089"/>
    <cellStyle name="Total 2 17 7 6" xfId="8849"/>
    <cellStyle name="Total 2 17 7 7" xfId="9615"/>
    <cellStyle name="Total 2 17 8" xfId="4833"/>
    <cellStyle name="Total 2 17 9" xfId="5499"/>
    <cellStyle name="Total 2 18" xfId="2687"/>
    <cellStyle name="Total 2 18 10" xfId="5466"/>
    <cellStyle name="Total 2 18 11" xfId="8049"/>
    <cellStyle name="Total 2 18 12" xfId="4582"/>
    <cellStyle name="Total 2 18 2" xfId="3073"/>
    <cellStyle name="Total 2 18 2 2" xfId="3894"/>
    <cellStyle name="Total 2 18 2 2 2" xfId="5867"/>
    <cellStyle name="Total 2 18 2 2 3" xfId="6776"/>
    <cellStyle name="Total 2 18 2 2 4" xfId="7692"/>
    <cellStyle name="Total 2 18 2 2 5" xfId="8344"/>
    <cellStyle name="Total 2 18 2 2 6" xfId="9077"/>
    <cellStyle name="Total 2 18 2 2 7" xfId="9814"/>
    <cellStyle name="Total 2 18 2 3" xfId="5146"/>
    <cellStyle name="Total 2 18 2 4" xfId="4225"/>
    <cellStyle name="Total 2 18 2 5" xfId="4775"/>
    <cellStyle name="Total 2 18 2 6" xfId="7320"/>
    <cellStyle name="Total 2 18 2 7" xfId="4633"/>
    <cellStyle name="Total 2 18 2 8" xfId="4507"/>
    <cellStyle name="Total 2 18 3" xfId="3196"/>
    <cellStyle name="Total 2 18 3 2" xfId="4014"/>
    <cellStyle name="Total 2 18 3 2 2" xfId="5987"/>
    <cellStyle name="Total 2 18 3 2 3" xfId="6896"/>
    <cellStyle name="Total 2 18 3 2 4" xfId="7812"/>
    <cellStyle name="Total 2 18 3 2 5" xfId="8464"/>
    <cellStyle name="Total 2 18 3 2 6" xfId="9197"/>
    <cellStyle name="Total 2 18 3 2 7" xfId="9934"/>
    <cellStyle name="Total 2 18 3 3" xfId="5268"/>
    <cellStyle name="Total 2 18 3 4" xfId="6228"/>
    <cellStyle name="Total 2 18 3 5" xfId="7293"/>
    <cellStyle name="Total 2 18 3 6" xfId="7151"/>
    <cellStyle name="Total 2 18 3 7" xfId="9413"/>
    <cellStyle name="Total 2 18 4" xfId="3081"/>
    <cellStyle name="Total 2 18 4 2" xfId="3902"/>
    <cellStyle name="Total 2 18 4 2 2" xfId="5875"/>
    <cellStyle name="Total 2 18 4 2 3" xfId="6784"/>
    <cellStyle name="Total 2 18 4 2 4" xfId="7700"/>
    <cellStyle name="Total 2 18 4 2 5" xfId="8352"/>
    <cellStyle name="Total 2 18 4 2 6" xfId="9085"/>
    <cellStyle name="Total 2 18 4 2 7" xfId="9822"/>
    <cellStyle name="Total 2 18 4 3" xfId="5154"/>
    <cellStyle name="Total 2 18 4 4" xfId="4218"/>
    <cellStyle name="Total 2 18 4 5" xfId="7318"/>
    <cellStyle name="Total 2 18 4 6" xfId="4635"/>
    <cellStyle name="Total 2 18 4 7" xfId="4506"/>
    <cellStyle name="Total 2 18 5" xfId="3201"/>
    <cellStyle name="Total 2 18 5 2" xfId="4019"/>
    <cellStyle name="Total 2 18 5 2 2" xfId="5992"/>
    <cellStyle name="Total 2 18 5 2 3" xfId="6901"/>
    <cellStyle name="Total 2 18 5 2 4" xfId="7817"/>
    <cellStyle name="Total 2 18 5 2 5" xfId="8469"/>
    <cellStyle name="Total 2 18 5 2 6" xfId="9202"/>
    <cellStyle name="Total 2 18 5 2 7" xfId="9939"/>
    <cellStyle name="Total 2 18 5 3" xfId="5273"/>
    <cellStyle name="Total 2 18 5 4" xfId="6233"/>
    <cellStyle name="Total 2 18 5 5" xfId="4415"/>
    <cellStyle name="Total 2 18 5 6" xfId="7197"/>
    <cellStyle name="Total 2 18 5 7" xfId="9418"/>
    <cellStyle name="Total 2 18 6" xfId="2820"/>
    <cellStyle name="Total 2 18 6 2" xfId="3643"/>
    <cellStyle name="Total 2 18 6 2 2" xfId="5635"/>
    <cellStyle name="Total 2 18 6 2 3" xfId="6576"/>
    <cellStyle name="Total 2 18 6 2 4" xfId="7462"/>
    <cellStyle name="Total 2 18 6 2 5" xfId="8146"/>
    <cellStyle name="Total 2 18 6 2 6" xfId="8904"/>
    <cellStyle name="Total 2 18 6 2 7" xfId="9668"/>
    <cellStyle name="Total 2 18 6 3" xfId="4911"/>
    <cellStyle name="Total 2 18 6 4" xfId="5482"/>
    <cellStyle name="Total 2 18 6 5" xfId="6631"/>
    <cellStyle name="Total 2 18 6 6" xfId="7570"/>
    <cellStyle name="Total 2 18 6 7" xfId="8034"/>
    <cellStyle name="Total 2 18 6 8" xfId="7557"/>
    <cellStyle name="Total 2 18 7" xfId="3587"/>
    <cellStyle name="Total 2 18 7 2" xfId="5581"/>
    <cellStyle name="Total 2 18 7 3" xfId="6521"/>
    <cellStyle name="Total 2 18 7 4" xfId="7406"/>
    <cellStyle name="Total 2 18 7 5" xfId="8090"/>
    <cellStyle name="Total 2 18 7 6" xfId="8850"/>
    <cellStyle name="Total 2 18 7 7" xfId="9616"/>
    <cellStyle name="Total 2 18 8" xfId="4834"/>
    <cellStyle name="Total 2 18 9" xfId="5704"/>
    <cellStyle name="Total 2 19" xfId="2688"/>
    <cellStyle name="Total 2 19 10" xfId="4630"/>
    <cellStyle name="Total 2 19 11" xfId="8221"/>
    <cellStyle name="Total 2 19 12" xfId="8807"/>
    <cellStyle name="Total 2 19 2" xfId="3074"/>
    <cellStyle name="Total 2 19 2 2" xfId="3895"/>
    <cellStyle name="Total 2 19 2 2 2" xfId="5868"/>
    <cellStyle name="Total 2 19 2 2 3" xfId="6777"/>
    <cellStyle name="Total 2 19 2 2 4" xfId="7693"/>
    <cellStyle name="Total 2 19 2 2 5" xfId="8345"/>
    <cellStyle name="Total 2 19 2 2 6" xfId="9078"/>
    <cellStyle name="Total 2 19 2 2 7" xfId="9815"/>
    <cellStyle name="Total 2 19 2 3" xfId="5147"/>
    <cellStyle name="Total 2 19 2 4" xfId="4224"/>
    <cellStyle name="Total 2 19 2 5" xfId="4781"/>
    <cellStyle name="Total 2 19 2 6" xfId="7521"/>
    <cellStyle name="Total 2 19 2 7" xfId="4343"/>
    <cellStyle name="Total 2 19 2 8" xfId="4512"/>
    <cellStyle name="Total 2 19 3" xfId="3197"/>
    <cellStyle name="Total 2 19 3 2" xfId="4015"/>
    <cellStyle name="Total 2 19 3 2 2" xfId="5988"/>
    <cellStyle name="Total 2 19 3 2 3" xfId="6897"/>
    <cellStyle name="Total 2 19 3 2 4" xfId="7813"/>
    <cellStyle name="Total 2 19 3 2 5" xfId="8465"/>
    <cellStyle name="Total 2 19 3 2 6" xfId="9198"/>
    <cellStyle name="Total 2 19 3 2 7" xfId="9935"/>
    <cellStyle name="Total 2 19 3 3" xfId="5269"/>
    <cellStyle name="Total 2 19 3 4" xfId="6229"/>
    <cellStyle name="Total 2 19 3 5" xfId="7981"/>
    <cellStyle name="Total 2 19 3 6" xfId="7194"/>
    <cellStyle name="Total 2 19 3 7" xfId="9414"/>
    <cellStyle name="Total 2 19 4" xfId="3082"/>
    <cellStyle name="Total 2 19 4 2" xfId="3903"/>
    <cellStyle name="Total 2 19 4 2 2" xfId="5876"/>
    <cellStyle name="Total 2 19 4 2 3" xfId="6785"/>
    <cellStyle name="Total 2 19 4 2 4" xfId="7701"/>
    <cellStyle name="Total 2 19 4 2 5" xfId="8353"/>
    <cellStyle name="Total 2 19 4 2 6" xfId="9086"/>
    <cellStyle name="Total 2 19 4 2 7" xfId="9823"/>
    <cellStyle name="Total 2 19 4 3" xfId="5155"/>
    <cellStyle name="Total 2 19 4 4" xfId="4217"/>
    <cellStyle name="Total 2 19 4 5" xfId="7519"/>
    <cellStyle name="Total 2 19 4 6" xfId="6471"/>
    <cellStyle name="Total 2 19 4 7" xfId="8769"/>
    <cellStyle name="Total 2 19 5" xfId="3202"/>
    <cellStyle name="Total 2 19 5 2" xfId="4020"/>
    <cellStyle name="Total 2 19 5 2 2" xfId="5993"/>
    <cellStyle name="Total 2 19 5 2 3" xfId="6902"/>
    <cellStyle name="Total 2 19 5 2 4" xfId="7818"/>
    <cellStyle name="Total 2 19 5 2 5" xfId="8470"/>
    <cellStyle name="Total 2 19 5 2 6" xfId="9203"/>
    <cellStyle name="Total 2 19 5 2 7" xfId="9940"/>
    <cellStyle name="Total 2 19 5 3" xfId="5274"/>
    <cellStyle name="Total 2 19 5 4" xfId="6234"/>
    <cellStyle name="Total 2 19 5 5" xfId="4977"/>
    <cellStyle name="Total 2 19 5 6" xfId="7237"/>
    <cellStyle name="Total 2 19 5 7" xfId="9419"/>
    <cellStyle name="Total 2 19 6" xfId="2819"/>
    <cellStyle name="Total 2 19 6 2" xfId="3642"/>
    <cellStyle name="Total 2 19 6 2 2" xfId="5634"/>
    <cellStyle name="Total 2 19 6 2 3" xfId="6575"/>
    <cellStyle name="Total 2 19 6 2 4" xfId="7461"/>
    <cellStyle name="Total 2 19 6 2 5" xfId="8145"/>
    <cellStyle name="Total 2 19 6 2 6" xfId="8903"/>
    <cellStyle name="Total 2 19 6 2 7" xfId="9667"/>
    <cellStyle name="Total 2 19 6 3" xfId="4910"/>
    <cellStyle name="Total 2 19 6 4" xfId="4361"/>
    <cellStyle name="Total 2 19 6 5" xfId="6451"/>
    <cellStyle name="Total 2 19 6 6" xfId="7365"/>
    <cellStyle name="Total 2 19 6 7" xfId="6453"/>
    <cellStyle name="Total 2 19 6 8" xfId="8944"/>
    <cellStyle name="Total 2 19 7" xfId="3588"/>
    <cellStyle name="Total 2 19 7 2" xfId="5582"/>
    <cellStyle name="Total 2 19 7 3" xfId="6522"/>
    <cellStyle name="Total 2 19 7 4" xfId="7407"/>
    <cellStyle name="Total 2 19 7 5" xfId="8091"/>
    <cellStyle name="Total 2 19 7 6" xfId="8851"/>
    <cellStyle name="Total 2 19 7 7" xfId="9617"/>
    <cellStyle name="Total 2 19 8" xfId="4835"/>
    <cellStyle name="Total 2 19 9" xfId="4982"/>
    <cellStyle name="Total 2 2" xfId="2689"/>
    <cellStyle name="Total 2 2 10" xfId="2690"/>
    <cellStyle name="Total 2 2 11" xfId="2691"/>
    <cellStyle name="Total 2 2 12" xfId="2692"/>
    <cellStyle name="Total 2 2 13" xfId="2693"/>
    <cellStyle name="Total 2 2 14" xfId="2694"/>
    <cellStyle name="Total 2 2 15" xfId="2695"/>
    <cellStyle name="Total 2 2 16" xfId="2696"/>
    <cellStyle name="Total 2 2 17" xfId="2697"/>
    <cellStyle name="Total 2 2 18" xfId="2698"/>
    <cellStyle name="Total 2 2 19" xfId="2699"/>
    <cellStyle name="Total 2 2 2" xfId="2700"/>
    <cellStyle name="Total 2 2 20" xfId="2701"/>
    <cellStyle name="Total 2 2 21" xfId="2702"/>
    <cellStyle name="Total 2 2 22" xfId="2703"/>
    <cellStyle name="Total 2 2 23" xfId="2704"/>
    <cellStyle name="Total 2 2 24" xfId="2705"/>
    <cellStyle name="Total 2 2 25" xfId="2706"/>
    <cellStyle name="Total 2 2 26" xfId="2707"/>
    <cellStyle name="Total 2 2 27" xfId="2708"/>
    <cellStyle name="Total 2 2 28" xfId="2709"/>
    <cellStyle name="Total 2 2 29" xfId="2710"/>
    <cellStyle name="Total 2 2 3" xfId="2711"/>
    <cellStyle name="Total 2 2 30" xfId="2712"/>
    <cellStyle name="Total 2 2 31" xfId="2713"/>
    <cellStyle name="Total 2 2 32" xfId="2714"/>
    <cellStyle name="Total 2 2 33" xfId="2715"/>
    <cellStyle name="Total 2 2 34" xfId="2716"/>
    <cellStyle name="Total 2 2 35" xfId="2717"/>
    <cellStyle name="Total 2 2 36" xfId="2718"/>
    <cellStyle name="Total 2 2 37" xfId="2719"/>
    <cellStyle name="Total 2 2 38" xfId="2720"/>
    <cellStyle name="Total 2 2 39" xfId="2721"/>
    <cellStyle name="Total 2 2 4" xfId="2722"/>
    <cellStyle name="Total 2 2 40" xfId="2723"/>
    <cellStyle name="Total 2 2 41" xfId="2724"/>
    <cellStyle name="Total 2 2 42" xfId="2725"/>
    <cellStyle name="Total 2 2 43" xfId="2726"/>
    <cellStyle name="Total 2 2 44" xfId="2727"/>
    <cellStyle name="Total 2 2 45" xfId="2728"/>
    <cellStyle name="Total 2 2 46" xfId="2729"/>
    <cellStyle name="Total 2 2 47" xfId="3075"/>
    <cellStyle name="Total 2 2 47 2" xfId="3896"/>
    <cellStyle name="Total 2 2 47 2 2" xfId="5869"/>
    <cellStyle name="Total 2 2 47 2 3" xfId="6778"/>
    <cellStyle name="Total 2 2 47 2 4" xfId="7694"/>
    <cellStyle name="Total 2 2 47 2 5" xfId="8346"/>
    <cellStyle name="Total 2 2 47 2 6" xfId="9079"/>
    <cellStyle name="Total 2 2 47 2 7" xfId="9816"/>
    <cellStyle name="Total 2 2 47 3" xfId="5148"/>
    <cellStyle name="Total 2 2 47 4" xfId="4223"/>
    <cellStyle name="Total 2 2 47 5" xfId="4777"/>
    <cellStyle name="Total 2 2 47 6" xfId="6617"/>
    <cellStyle name="Total 2 2 47 7" xfId="6649"/>
    <cellStyle name="Total 2 2 47 8" xfId="8770"/>
    <cellStyle name="Total 2 2 48" xfId="3198"/>
    <cellStyle name="Total 2 2 48 2" xfId="4016"/>
    <cellStyle name="Total 2 2 48 2 2" xfId="5989"/>
    <cellStyle name="Total 2 2 48 2 3" xfId="6898"/>
    <cellStyle name="Total 2 2 48 2 4" xfId="7814"/>
    <cellStyle name="Total 2 2 48 2 5" xfId="8466"/>
    <cellStyle name="Total 2 2 48 2 6" xfId="9199"/>
    <cellStyle name="Total 2 2 48 2 7" xfId="9936"/>
    <cellStyle name="Total 2 2 48 3" xfId="5270"/>
    <cellStyle name="Total 2 2 48 4" xfId="6230"/>
    <cellStyle name="Total 2 2 48 5" xfId="7270"/>
    <cellStyle name="Total 2 2 48 6" xfId="7236"/>
    <cellStyle name="Total 2 2 48 7" xfId="9415"/>
    <cellStyle name="Total 2 2 49" xfId="3084"/>
    <cellStyle name="Total 2 2 49 2" xfId="3905"/>
    <cellStyle name="Total 2 2 49 2 2" xfId="5878"/>
    <cellStyle name="Total 2 2 49 2 3" xfId="6787"/>
    <cellStyle name="Total 2 2 49 2 4" xfId="7703"/>
    <cellStyle name="Total 2 2 49 2 5" xfId="8355"/>
    <cellStyle name="Total 2 2 49 2 6" xfId="9088"/>
    <cellStyle name="Total 2 2 49 2 7" xfId="9825"/>
    <cellStyle name="Total 2 2 49 3" xfId="5157"/>
    <cellStyle name="Total 2 2 49 4" xfId="5435"/>
    <cellStyle name="Total 2 2 49 5" xfId="5023"/>
    <cellStyle name="Total 2 2 49 6" xfId="3397"/>
    <cellStyle name="Total 2 2 49 7" xfId="4498"/>
    <cellStyle name="Total 2 2 5" xfId="2730"/>
    <cellStyle name="Total 2 2 50" xfId="3203"/>
    <cellStyle name="Total 2 2 50 2" xfId="4021"/>
    <cellStyle name="Total 2 2 50 2 2" xfId="5994"/>
    <cellStyle name="Total 2 2 50 2 3" xfId="6903"/>
    <cellStyle name="Total 2 2 50 2 4" xfId="7819"/>
    <cellStyle name="Total 2 2 50 2 5" xfId="8471"/>
    <cellStyle name="Total 2 2 50 2 6" xfId="9204"/>
    <cellStyle name="Total 2 2 50 2 7" xfId="9941"/>
    <cellStyle name="Total 2 2 50 3" xfId="5275"/>
    <cellStyle name="Total 2 2 50 4" xfId="6235"/>
    <cellStyle name="Total 2 2 50 5" xfId="7282"/>
    <cellStyle name="Total 2 2 50 6" xfId="7153"/>
    <cellStyle name="Total 2 2 50 7" xfId="9420"/>
    <cellStyle name="Total 2 2 51" xfId="2818"/>
    <cellStyle name="Total 2 2 51 2" xfId="3641"/>
    <cellStyle name="Total 2 2 51 2 2" xfId="5633"/>
    <cellStyle name="Total 2 2 51 2 3" xfId="6574"/>
    <cellStyle name="Total 2 2 51 2 4" xfId="7460"/>
    <cellStyle name="Total 2 2 51 2 5" xfId="8144"/>
    <cellStyle name="Total 2 2 51 2 6" xfId="8902"/>
    <cellStyle name="Total 2 2 51 2 7" xfId="9666"/>
    <cellStyle name="Total 2 2 51 3" xfId="4909"/>
    <cellStyle name="Total 2 2 51 4" xfId="4960"/>
    <cellStyle name="Total 2 2 51 5" xfId="4657"/>
    <cellStyle name="Total 2 2 51 6" xfId="4453"/>
    <cellStyle name="Total 2 2 51 7" xfId="7351"/>
    <cellStyle name="Total 2 2 51 8" xfId="8795"/>
    <cellStyle name="Total 2 2 52" xfId="3589"/>
    <cellStyle name="Total 2 2 52 2" xfId="5583"/>
    <cellStyle name="Total 2 2 52 3" xfId="6523"/>
    <cellStyle name="Total 2 2 52 4" xfId="7408"/>
    <cellStyle name="Total 2 2 52 5" xfId="8092"/>
    <cellStyle name="Total 2 2 52 6" xfId="8852"/>
    <cellStyle name="Total 2 2 52 7" xfId="9618"/>
    <cellStyle name="Total 2 2 53" xfId="4836"/>
    <cellStyle name="Total 2 2 54" xfId="4380"/>
    <cellStyle name="Total 2 2 55" xfId="6477"/>
    <cellStyle name="Total 2 2 56" xfId="7550"/>
    <cellStyle name="Total 2 2 57" xfId="8956"/>
    <cellStyle name="Total 2 2 6" xfId="2731"/>
    <cellStyle name="Total 2 2 7" xfId="2732"/>
    <cellStyle name="Total 2 2 8" xfId="2733"/>
    <cellStyle name="Total 2 2 9" xfId="2734"/>
    <cellStyle name="Total 2 2_CIMB" xfId="2735"/>
    <cellStyle name="Total 2 20" xfId="2736"/>
    <cellStyle name="Total 2 20 10" xfId="5467"/>
    <cellStyle name="Total 2 20 11" xfId="8220"/>
    <cellStyle name="Total 2 20 12" xfId="4581"/>
    <cellStyle name="Total 2 20 2" xfId="3088"/>
    <cellStyle name="Total 2 20 2 2" xfId="3909"/>
    <cellStyle name="Total 2 20 2 2 2" xfId="5882"/>
    <cellStyle name="Total 2 20 2 2 3" xfId="6791"/>
    <cellStyle name="Total 2 20 2 2 4" xfId="7707"/>
    <cellStyle name="Total 2 20 2 2 5" xfId="8359"/>
    <cellStyle name="Total 2 20 2 2 6" xfId="9092"/>
    <cellStyle name="Total 2 20 2 2 7" xfId="9829"/>
    <cellStyle name="Total 2 20 2 3" xfId="5161"/>
    <cellStyle name="Total 2 20 2 4" xfId="4212"/>
    <cellStyle name="Total 2 20 2 5" xfId="4792"/>
    <cellStyle name="Total 2 20 2 6" xfId="4420"/>
    <cellStyle name="Total 2 20 2 7" xfId="6646"/>
    <cellStyle name="Total 2 20 2 8" xfId="4500"/>
    <cellStyle name="Total 2 20 3" xfId="3223"/>
    <cellStyle name="Total 2 20 3 2" xfId="4041"/>
    <cellStyle name="Total 2 20 3 2 2" xfId="6014"/>
    <cellStyle name="Total 2 20 3 2 3" xfId="6923"/>
    <cellStyle name="Total 2 20 3 2 4" xfId="7839"/>
    <cellStyle name="Total 2 20 3 2 5" xfId="8491"/>
    <cellStyle name="Total 2 20 3 2 6" xfId="9224"/>
    <cellStyle name="Total 2 20 3 2 7" xfId="9961"/>
    <cellStyle name="Total 2 20 3 3" xfId="5295"/>
    <cellStyle name="Total 2 20 3 4" xfId="6255"/>
    <cellStyle name="Total 2 20 3 5" xfId="5017"/>
    <cellStyle name="Total 2 20 3 6" xfId="7243"/>
    <cellStyle name="Total 2 20 3 7" xfId="9440"/>
    <cellStyle name="Total 2 20 4" xfId="3269"/>
    <cellStyle name="Total 2 20 4 2" xfId="4087"/>
    <cellStyle name="Total 2 20 4 2 2" xfId="6060"/>
    <cellStyle name="Total 2 20 4 2 3" xfId="6969"/>
    <cellStyle name="Total 2 20 4 2 4" xfId="7885"/>
    <cellStyle name="Total 2 20 4 2 5" xfId="8537"/>
    <cellStyle name="Total 2 20 4 2 6" xfId="9270"/>
    <cellStyle name="Total 2 20 4 2 7" xfId="10007"/>
    <cellStyle name="Total 2 20 4 3" xfId="5341"/>
    <cellStyle name="Total 2 20 4 4" xfId="6301"/>
    <cellStyle name="Total 2 20 4 5" xfId="5525"/>
    <cellStyle name="Total 2 20 4 6" xfId="8670"/>
    <cellStyle name="Total 2 20 4 7" xfId="9486"/>
    <cellStyle name="Total 2 20 5" xfId="3313"/>
    <cellStyle name="Total 2 20 5 2" xfId="4131"/>
    <cellStyle name="Total 2 20 5 2 2" xfId="6104"/>
    <cellStyle name="Total 2 20 5 2 3" xfId="7013"/>
    <cellStyle name="Total 2 20 5 2 4" xfId="7929"/>
    <cellStyle name="Total 2 20 5 2 5" xfId="8581"/>
    <cellStyle name="Total 2 20 5 2 6" xfId="9314"/>
    <cellStyle name="Total 2 20 5 2 7" xfId="10051"/>
    <cellStyle name="Total 2 20 5 3" xfId="5385"/>
    <cellStyle name="Total 2 20 5 4" xfId="6345"/>
    <cellStyle name="Total 2 20 5 5" xfId="5514"/>
    <cellStyle name="Total 2 20 5 6" xfId="8714"/>
    <cellStyle name="Total 2 20 5 7" xfId="9530"/>
    <cellStyle name="Total 2 20 6" xfId="3136"/>
    <cellStyle name="Total 2 20 6 2" xfId="3954"/>
    <cellStyle name="Total 2 20 6 2 2" xfId="5927"/>
    <cellStyle name="Total 2 20 6 2 3" xfId="6836"/>
    <cellStyle name="Total 2 20 6 2 4" xfId="7752"/>
    <cellStyle name="Total 2 20 6 2 5" xfId="8404"/>
    <cellStyle name="Total 2 20 6 2 6" xfId="9137"/>
    <cellStyle name="Total 2 20 6 2 7" xfId="9874"/>
    <cellStyle name="Total 2 20 6 3" xfId="5208"/>
    <cellStyle name="Total 2 20 6 4" xfId="6168"/>
    <cellStyle name="Total 2 20 6 5" xfId="4843"/>
    <cellStyle name="Total 2 20 6 6" xfId="5702"/>
    <cellStyle name="Total 2 20 6 7" xfId="7219"/>
    <cellStyle name="Total 2 20 6 8" xfId="4854"/>
    <cellStyle name="Total 2 20 7" xfId="3590"/>
    <cellStyle name="Total 2 20 7 2" xfId="5584"/>
    <cellStyle name="Total 2 20 7 3" xfId="6524"/>
    <cellStyle name="Total 2 20 7 4" xfId="7409"/>
    <cellStyle name="Total 2 20 7 5" xfId="8093"/>
    <cellStyle name="Total 2 20 7 6" xfId="8853"/>
    <cellStyle name="Total 2 20 7 7" xfId="9619"/>
    <cellStyle name="Total 2 20 8" xfId="4858"/>
    <cellStyle name="Total 2 20 9" xfId="5494"/>
    <cellStyle name="Total 2 21" xfId="2737"/>
    <cellStyle name="Total 2 21 10" xfId="4642"/>
    <cellStyle name="Total 2 21 11" xfId="7551"/>
    <cellStyle name="Total 2 21 12" xfId="8806"/>
    <cellStyle name="Total 2 21 2" xfId="3089"/>
    <cellStyle name="Total 2 21 2 2" xfId="3910"/>
    <cellStyle name="Total 2 21 2 2 2" xfId="5883"/>
    <cellStyle name="Total 2 21 2 2 3" xfId="6792"/>
    <cellStyle name="Total 2 21 2 2 4" xfId="7708"/>
    <cellStyle name="Total 2 21 2 2 5" xfId="8360"/>
    <cellStyle name="Total 2 21 2 2 6" xfId="9093"/>
    <cellStyle name="Total 2 21 2 2 7" xfId="9830"/>
    <cellStyle name="Total 2 21 2 3" xfId="5162"/>
    <cellStyle name="Total 2 21 2 4" xfId="4211"/>
    <cellStyle name="Total 2 21 2 5" xfId="4787"/>
    <cellStyle name="Total 2 21 2 6" xfId="7316"/>
    <cellStyle name="Total 2 21 2 7" xfId="4944"/>
    <cellStyle name="Total 2 21 2 8" xfId="8768"/>
    <cellStyle name="Total 2 21 3" xfId="3224"/>
    <cellStyle name="Total 2 21 3 2" xfId="4042"/>
    <cellStyle name="Total 2 21 3 2 2" xfId="6015"/>
    <cellStyle name="Total 2 21 3 2 3" xfId="6924"/>
    <cellStyle name="Total 2 21 3 2 4" xfId="7840"/>
    <cellStyle name="Total 2 21 3 2 5" xfId="8492"/>
    <cellStyle name="Total 2 21 3 2 6" xfId="9225"/>
    <cellStyle name="Total 2 21 3 2 7" xfId="9962"/>
    <cellStyle name="Total 2 21 3 3" xfId="5296"/>
    <cellStyle name="Total 2 21 3 4" xfId="6256"/>
    <cellStyle name="Total 2 21 3 5" xfId="4414"/>
    <cellStyle name="Total 2 21 3 6" xfId="7159"/>
    <cellStyle name="Total 2 21 3 7" xfId="9441"/>
    <cellStyle name="Total 2 21 4" xfId="3270"/>
    <cellStyle name="Total 2 21 4 2" xfId="4088"/>
    <cellStyle name="Total 2 21 4 2 2" xfId="6061"/>
    <cellStyle name="Total 2 21 4 2 3" xfId="6970"/>
    <cellStyle name="Total 2 21 4 2 4" xfId="7886"/>
    <cellStyle name="Total 2 21 4 2 5" xfId="8538"/>
    <cellStyle name="Total 2 21 4 2 6" xfId="9271"/>
    <cellStyle name="Total 2 21 4 2 7" xfId="10008"/>
    <cellStyle name="Total 2 21 4 3" xfId="5342"/>
    <cellStyle name="Total 2 21 4 4" xfId="6302"/>
    <cellStyle name="Total 2 21 4 5" xfId="4404"/>
    <cellStyle name="Total 2 21 4 6" xfId="8671"/>
    <cellStyle name="Total 2 21 4 7" xfId="9487"/>
    <cellStyle name="Total 2 21 5" xfId="3314"/>
    <cellStyle name="Total 2 21 5 2" xfId="4132"/>
    <cellStyle name="Total 2 21 5 2 2" xfId="6105"/>
    <cellStyle name="Total 2 21 5 2 3" xfId="7014"/>
    <cellStyle name="Total 2 21 5 2 4" xfId="7930"/>
    <cellStyle name="Total 2 21 5 2 5" xfId="8582"/>
    <cellStyle name="Total 2 21 5 2 6" xfId="9315"/>
    <cellStyle name="Total 2 21 5 2 7" xfId="10052"/>
    <cellStyle name="Total 2 21 5 3" xfId="5386"/>
    <cellStyle name="Total 2 21 5 4" xfId="6346"/>
    <cellStyle name="Total 2 21 5 5" xfId="5719"/>
    <cellStyle name="Total 2 21 5 6" xfId="8715"/>
    <cellStyle name="Total 2 21 5 7" xfId="9531"/>
    <cellStyle name="Total 2 21 6" xfId="3137"/>
    <cellStyle name="Total 2 21 6 2" xfId="3955"/>
    <cellStyle name="Total 2 21 6 2 2" xfId="5928"/>
    <cellStyle name="Total 2 21 6 2 3" xfId="6837"/>
    <cellStyle name="Total 2 21 6 2 4" xfId="7753"/>
    <cellStyle name="Total 2 21 6 2 5" xfId="8405"/>
    <cellStyle name="Total 2 21 6 2 6" xfId="9138"/>
    <cellStyle name="Total 2 21 6 2 7" xfId="9875"/>
    <cellStyle name="Total 2 21 6 3" xfId="5209"/>
    <cellStyle name="Total 2 21 6 4" xfId="6169"/>
    <cellStyle name="Total 2 21 6 5" xfId="4848"/>
    <cellStyle name="Total 2 21 6 6" xfId="7304"/>
    <cellStyle name="Total 2 21 6 7" xfId="4643"/>
    <cellStyle name="Total 2 21 6 8" xfId="4455"/>
    <cellStyle name="Total 2 21 7" xfId="3591"/>
    <cellStyle name="Total 2 21 7 2" xfId="5585"/>
    <cellStyle name="Total 2 21 7 3" xfId="6525"/>
    <cellStyle name="Total 2 21 7 4" xfId="7410"/>
    <cellStyle name="Total 2 21 7 5" xfId="8094"/>
    <cellStyle name="Total 2 21 7 6" xfId="8854"/>
    <cellStyle name="Total 2 21 7 7" xfId="9620"/>
    <cellStyle name="Total 2 21 8" xfId="4859"/>
    <cellStyle name="Total 2 21 9" xfId="5698"/>
    <cellStyle name="Total 2 22" xfId="2738"/>
    <cellStyle name="Total 2 22 10" xfId="6430"/>
    <cellStyle name="Total 2 22 11" xfId="7078"/>
    <cellStyle name="Total 2 22 12" xfId="8955"/>
    <cellStyle name="Total 2 22 2" xfId="3090"/>
    <cellStyle name="Total 2 22 2 2" xfId="3911"/>
    <cellStyle name="Total 2 22 2 2 2" xfId="5884"/>
    <cellStyle name="Total 2 22 2 2 3" xfId="6793"/>
    <cellStyle name="Total 2 22 2 2 4" xfId="7709"/>
    <cellStyle name="Total 2 22 2 2 5" xfId="8361"/>
    <cellStyle name="Total 2 22 2 2 6" xfId="9094"/>
    <cellStyle name="Total 2 22 2 2 7" xfId="9831"/>
    <cellStyle name="Total 2 22 2 3" xfId="5163"/>
    <cellStyle name="Total 2 22 2 4" xfId="4210"/>
    <cellStyle name="Total 2 22 2 5" xfId="4788"/>
    <cellStyle name="Total 2 22 2 6" xfId="7517"/>
    <cellStyle name="Total 2 22 2 7" xfId="4638"/>
    <cellStyle name="Total 2 22 2 8" xfId="4499"/>
    <cellStyle name="Total 2 22 3" xfId="3225"/>
    <cellStyle name="Total 2 22 3 2" xfId="4043"/>
    <cellStyle name="Total 2 22 3 2 2" xfId="6016"/>
    <cellStyle name="Total 2 22 3 2 3" xfId="6925"/>
    <cellStyle name="Total 2 22 3 2 4" xfId="7841"/>
    <cellStyle name="Total 2 22 3 2 5" xfId="8493"/>
    <cellStyle name="Total 2 22 3 2 6" xfId="9226"/>
    <cellStyle name="Total 2 22 3 2 7" xfId="9963"/>
    <cellStyle name="Total 2 22 3 3" xfId="5297"/>
    <cellStyle name="Total 2 22 3 4" xfId="6257"/>
    <cellStyle name="Total 2 22 3 5" xfId="5533"/>
    <cellStyle name="Total 2 22 3 6" xfId="7202"/>
    <cellStyle name="Total 2 22 3 7" xfId="9442"/>
    <cellStyle name="Total 2 22 4" xfId="3271"/>
    <cellStyle name="Total 2 22 4 2" xfId="4089"/>
    <cellStyle name="Total 2 22 4 2 2" xfId="6062"/>
    <cellStyle name="Total 2 22 4 2 3" xfId="6971"/>
    <cellStyle name="Total 2 22 4 2 4" xfId="7887"/>
    <cellStyle name="Total 2 22 4 2 5" xfId="8539"/>
    <cellStyle name="Total 2 22 4 2 6" xfId="9272"/>
    <cellStyle name="Total 2 22 4 2 7" xfId="10009"/>
    <cellStyle name="Total 2 22 4 3" xfId="5343"/>
    <cellStyle name="Total 2 22 4 4" xfId="6303"/>
    <cellStyle name="Total 2 22 4 5" xfId="5008"/>
    <cellStyle name="Total 2 22 4 6" xfId="8672"/>
    <cellStyle name="Total 2 22 4 7" xfId="9488"/>
    <cellStyle name="Total 2 22 5" xfId="3315"/>
    <cellStyle name="Total 2 22 5 2" xfId="4133"/>
    <cellStyle name="Total 2 22 5 2 2" xfId="6106"/>
    <cellStyle name="Total 2 22 5 2 3" xfId="7015"/>
    <cellStyle name="Total 2 22 5 2 4" xfId="7931"/>
    <cellStyle name="Total 2 22 5 2 5" xfId="8583"/>
    <cellStyle name="Total 2 22 5 2 6" xfId="9316"/>
    <cellStyle name="Total 2 22 5 2 7" xfId="10053"/>
    <cellStyle name="Total 2 22 5 3" xfId="5387"/>
    <cellStyle name="Total 2 22 5 4" xfId="6347"/>
    <cellStyle name="Total 2 22 5 5" xfId="4997"/>
    <cellStyle name="Total 2 22 5 6" xfId="8716"/>
    <cellStyle name="Total 2 22 5 7" xfId="9532"/>
    <cellStyle name="Total 2 22 6" xfId="3147"/>
    <cellStyle name="Total 2 22 6 2" xfId="3965"/>
    <cellStyle name="Total 2 22 6 2 2" xfId="5938"/>
    <cellStyle name="Total 2 22 6 2 3" xfId="6847"/>
    <cellStyle name="Total 2 22 6 2 4" xfId="7763"/>
    <cellStyle name="Total 2 22 6 2 5" xfId="8415"/>
    <cellStyle name="Total 2 22 6 2 6" xfId="9148"/>
    <cellStyle name="Total 2 22 6 2 7" xfId="9885"/>
    <cellStyle name="Total 2 22 6 3" xfId="5219"/>
    <cellStyle name="Total 2 22 6 4" xfId="6179"/>
    <cellStyle name="Total 2 22 6 5" xfId="7068"/>
    <cellStyle name="Total 2 22 6 6" xfId="4668"/>
    <cellStyle name="Total 2 22 6 7" xfId="7136"/>
    <cellStyle name="Total 2 22 6 8" xfId="8773"/>
    <cellStyle name="Total 2 22 7" xfId="3592"/>
    <cellStyle name="Total 2 22 7 2" xfId="5586"/>
    <cellStyle name="Total 2 22 7 3" xfId="6526"/>
    <cellStyle name="Total 2 22 7 4" xfId="7411"/>
    <cellStyle name="Total 2 22 7 5" xfId="8095"/>
    <cellStyle name="Total 2 22 7 6" xfId="8855"/>
    <cellStyle name="Total 2 22 7 7" xfId="9621"/>
    <cellStyle name="Total 2 22 8" xfId="4860"/>
    <cellStyle name="Total 2 22 9" xfId="4976"/>
    <cellStyle name="Total 2 23" xfId="2739"/>
    <cellStyle name="Total 2 23 10" xfId="7066"/>
    <cellStyle name="Total 2 23 11" xfId="8048"/>
    <cellStyle name="Total 2 23 12" xfId="8195"/>
    <cellStyle name="Total 2 23 2" xfId="3091"/>
    <cellStyle name="Total 2 23 2 2" xfId="3912"/>
    <cellStyle name="Total 2 23 2 2 2" xfId="5885"/>
    <cellStyle name="Total 2 23 2 2 3" xfId="6794"/>
    <cellStyle name="Total 2 23 2 2 4" xfId="7710"/>
    <cellStyle name="Total 2 23 2 2 5" xfId="8362"/>
    <cellStyle name="Total 2 23 2 2 6" xfId="9095"/>
    <cellStyle name="Total 2 23 2 2 7" xfId="9832"/>
    <cellStyle name="Total 2 23 2 3" xfId="5164"/>
    <cellStyle name="Total 2 23 2 4" xfId="5434"/>
    <cellStyle name="Total 2 23 2 5" xfId="4789"/>
    <cellStyle name="Total 2 23 2 6" xfId="6618"/>
    <cellStyle name="Total 2 23 2 7" xfId="6469"/>
    <cellStyle name="Total 2 23 2 8" xfId="4492"/>
    <cellStyle name="Total 2 23 3" xfId="3226"/>
    <cellStyle name="Total 2 23 3 2" xfId="4044"/>
    <cellStyle name="Total 2 23 3 2 2" xfId="6017"/>
    <cellStyle name="Total 2 23 3 2 3" xfId="6926"/>
    <cellStyle name="Total 2 23 3 2 4" xfId="7842"/>
    <cellStyle name="Total 2 23 3 2 5" xfId="8494"/>
    <cellStyle name="Total 2 23 3 2 6" xfId="9227"/>
    <cellStyle name="Total 2 23 3 2 7" xfId="9964"/>
    <cellStyle name="Total 2 23 3 3" xfId="5298"/>
    <cellStyle name="Total 2 23 3 4" xfId="6258"/>
    <cellStyle name="Total 2 23 3 5" xfId="5738"/>
    <cellStyle name="Total 2 23 3 6" xfId="7244"/>
    <cellStyle name="Total 2 23 3 7" xfId="9443"/>
    <cellStyle name="Total 2 23 4" xfId="3272"/>
    <cellStyle name="Total 2 23 4 2" xfId="4090"/>
    <cellStyle name="Total 2 23 4 2 2" xfId="6063"/>
    <cellStyle name="Total 2 23 4 2 3" xfId="6972"/>
    <cellStyle name="Total 2 23 4 2 4" xfId="7888"/>
    <cellStyle name="Total 2 23 4 2 5" xfId="8540"/>
    <cellStyle name="Total 2 23 4 2 6" xfId="9273"/>
    <cellStyle name="Total 2 23 4 2 7" xfId="10010"/>
    <cellStyle name="Total 2 23 4 3" xfId="5344"/>
    <cellStyle name="Total 2 23 4 4" xfId="6304"/>
    <cellStyle name="Total 2 23 4 5" xfId="4405"/>
    <cellStyle name="Total 2 23 4 6" xfId="8673"/>
    <cellStyle name="Total 2 23 4 7" xfId="9489"/>
    <cellStyle name="Total 2 23 5" xfId="3316"/>
    <cellStyle name="Total 2 23 5 2" xfId="4134"/>
    <cellStyle name="Total 2 23 5 2 2" xfId="6107"/>
    <cellStyle name="Total 2 23 5 2 3" xfId="7016"/>
    <cellStyle name="Total 2 23 5 2 4" xfId="7932"/>
    <cellStyle name="Total 2 23 5 2 5" xfId="8584"/>
    <cellStyle name="Total 2 23 5 2 6" xfId="9317"/>
    <cellStyle name="Total 2 23 5 2 7" xfId="10054"/>
    <cellStyle name="Total 2 23 5 3" xfId="5388"/>
    <cellStyle name="Total 2 23 5 4" xfId="6348"/>
    <cellStyle name="Total 2 23 5 5" xfId="4394"/>
    <cellStyle name="Total 2 23 5 6" xfId="8717"/>
    <cellStyle name="Total 2 23 5 7" xfId="9533"/>
    <cellStyle name="Total 2 23 6" xfId="3138"/>
    <cellStyle name="Total 2 23 6 2" xfId="3956"/>
    <cellStyle name="Total 2 23 6 2 2" xfId="5929"/>
    <cellStyle name="Total 2 23 6 2 3" xfId="6838"/>
    <cellStyle name="Total 2 23 6 2 4" xfId="7754"/>
    <cellStyle name="Total 2 23 6 2 5" xfId="8406"/>
    <cellStyle name="Total 2 23 6 2 6" xfId="9139"/>
    <cellStyle name="Total 2 23 6 2 7" xfId="9876"/>
    <cellStyle name="Total 2 23 6 3" xfId="5210"/>
    <cellStyle name="Total 2 23 6 4" xfId="6170"/>
    <cellStyle name="Total 2 23 6 5" xfId="4845"/>
    <cellStyle name="Total 2 23 6 6" xfId="7505"/>
    <cellStyle name="Total 2 23 6 7" xfId="7133"/>
    <cellStyle name="Total 2 23 6 8" xfId="8762"/>
    <cellStyle name="Total 2 23 7" xfId="3593"/>
    <cellStyle name="Total 2 23 7 2" xfId="5587"/>
    <cellStyle name="Total 2 23 7 3" xfId="6527"/>
    <cellStyle name="Total 2 23 7 4" xfId="7412"/>
    <cellStyle name="Total 2 23 7 5" xfId="8096"/>
    <cellStyle name="Total 2 23 7 6" xfId="8856"/>
    <cellStyle name="Total 2 23 7 7" xfId="9622"/>
    <cellStyle name="Total 2 23 8" xfId="4861"/>
    <cellStyle name="Total 2 23 9" xfId="4375"/>
    <cellStyle name="Total 2 24" xfId="2740"/>
    <cellStyle name="Total 2 24 10" xfId="6411"/>
    <cellStyle name="Total 2 24 11" xfId="8219"/>
    <cellStyle name="Total 2 24 12" xfId="4580"/>
    <cellStyle name="Total 2 24 2" xfId="3092"/>
    <cellStyle name="Total 2 24 2 2" xfId="3913"/>
    <cellStyle name="Total 2 24 2 2 2" xfId="5886"/>
    <cellStyle name="Total 2 24 2 2 3" xfId="6795"/>
    <cellStyle name="Total 2 24 2 2 4" xfId="7711"/>
    <cellStyle name="Total 2 24 2 2 5" xfId="8363"/>
    <cellStyle name="Total 2 24 2 2 6" xfId="9096"/>
    <cellStyle name="Total 2 24 2 2 7" xfId="9833"/>
    <cellStyle name="Total 2 24 2 3" xfId="5165"/>
    <cellStyle name="Total 2 24 2 4" xfId="4209"/>
    <cellStyle name="Total 2 24 2 5" xfId="4790"/>
    <cellStyle name="Total 2 24 2 6" xfId="5538"/>
    <cellStyle name="Total 2 24 2 7" xfId="4640"/>
    <cellStyle name="Total 2 24 2 8" xfId="4497"/>
    <cellStyle name="Total 2 24 3" xfId="3227"/>
    <cellStyle name="Total 2 24 3 2" xfId="4045"/>
    <cellStyle name="Total 2 24 3 2 2" xfId="6018"/>
    <cellStyle name="Total 2 24 3 2 3" xfId="6927"/>
    <cellStyle name="Total 2 24 3 2 4" xfId="7843"/>
    <cellStyle name="Total 2 24 3 2 5" xfId="8495"/>
    <cellStyle name="Total 2 24 3 2 6" xfId="9228"/>
    <cellStyle name="Total 2 24 3 2 7" xfId="9965"/>
    <cellStyle name="Total 2 24 3 3" xfId="5299"/>
    <cellStyle name="Total 2 24 3 4" xfId="6259"/>
    <cellStyle name="Total 2 24 3 5" xfId="5016"/>
    <cellStyle name="Total 2 24 3 6" xfId="5707"/>
    <cellStyle name="Total 2 24 3 7" xfId="9444"/>
    <cellStyle name="Total 2 24 4" xfId="3273"/>
    <cellStyle name="Total 2 24 4 2" xfId="4091"/>
    <cellStyle name="Total 2 24 4 2 2" xfId="6064"/>
    <cellStyle name="Total 2 24 4 2 3" xfId="6973"/>
    <cellStyle name="Total 2 24 4 2 4" xfId="7889"/>
    <cellStyle name="Total 2 24 4 2 5" xfId="8541"/>
    <cellStyle name="Total 2 24 4 2 6" xfId="9274"/>
    <cellStyle name="Total 2 24 4 2 7" xfId="10011"/>
    <cellStyle name="Total 2 24 4 3" xfId="5345"/>
    <cellStyle name="Total 2 24 4 4" xfId="6305"/>
    <cellStyle name="Total 2 24 4 5" xfId="5524"/>
    <cellStyle name="Total 2 24 4 6" xfId="8674"/>
    <cellStyle name="Total 2 24 4 7" xfId="9490"/>
    <cellStyle name="Total 2 24 5" xfId="3317"/>
    <cellStyle name="Total 2 24 5 2" xfId="4135"/>
    <cellStyle name="Total 2 24 5 2 2" xfId="6108"/>
    <cellStyle name="Total 2 24 5 2 3" xfId="7017"/>
    <cellStyle name="Total 2 24 5 2 4" xfId="7933"/>
    <cellStyle name="Total 2 24 5 2 5" xfId="8585"/>
    <cellStyle name="Total 2 24 5 2 6" xfId="9318"/>
    <cellStyle name="Total 2 24 5 2 7" xfId="10055"/>
    <cellStyle name="Total 2 24 5 3" xfId="5389"/>
    <cellStyle name="Total 2 24 5 4" xfId="6349"/>
    <cellStyle name="Total 2 24 5 5" xfId="5513"/>
    <cellStyle name="Total 2 24 5 6" xfId="8718"/>
    <cellStyle name="Total 2 24 5 7" xfId="9534"/>
    <cellStyle name="Total 2 24 6" xfId="3144"/>
    <cellStyle name="Total 2 24 6 2" xfId="3962"/>
    <cellStyle name="Total 2 24 6 2 2" xfId="5935"/>
    <cellStyle name="Total 2 24 6 2 3" xfId="6844"/>
    <cellStyle name="Total 2 24 6 2 4" xfId="7760"/>
    <cellStyle name="Total 2 24 6 2 5" xfId="8412"/>
    <cellStyle name="Total 2 24 6 2 6" xfId="9145"/>
    <cellStyle name="Total 2 24 6 2 7" xfId="9882"/>
    <cellStyle name="Total 2 24 6 3" xfId="5216"/>
    <cellStyle name="Total 2 24 6 4" xfId="6176"/>
    <cellStyle name="Total 2 24 6 5" xfId="6403"/>
    <cellStyle name="Total 2 24 6 6" xfId="5536"/>
    <cellStyle name="Total 2 24 6 7" xfId="7135"/>
    <cellStyle name="Total 2 24 6 8" xfId="7575"/>
    <cellStyle name="Total 2 24 7" xfId="3594"/>
    <cellStyle name="Total 2 24 7 2" xfId="5588"/>
    <cellStyle name="Total 2 24 7 3" xfId="6528"/>
    <cellStyle name="Total 2 24 7 4" xfId="7413"/>
    <cellStyle name="Total 2 24 7 5" xfId="8097"/>
    <cellStyle name="Total 2 24 7 6" xfId="8857"/>
    <cellStyle name="Total 2 24 7 7" xfId="9623"/>
    <cellStyle name="Total 2 24 8" xfId="4862"/>
    <cellStyle name="Total 2 24 9" xfId="5493"/>
    <cellStyle name="Total 2 25" xfId="2741"/>
    <cellStyle name="Total 2 25 10" xfId="6611"/>
    <cellStyle name="Total 2 25 11" xfId="7349"/>
    <cellStyle name="Total 2 25 12" xfId="8786"/>
    <cellStyle name="Total 2 25 2" xfId="3093"/>
    <cellStyle name="Total 2 25 2 2" xfId="3914"/>
    <cellStyle name="Total 2 25 2 2 2" xfId="5887"/>
    <cellStyle name="Total 2 25 2 2 3" xfId="6796"/>
    <cellStyle name="Total 2 25 2 2 4" xfId="7712"/>
    <cellStyle name="Total 2 25 2 2 5" xfId="8364"/>
    <cellStyle name="Total 2 25 2 2 6" xfId="9097"/>
    <cellStyle name="Total 2 25 2 2 7" xfId="9834"/>
    <cellStyle name="Total 2 25 2 3" xfId="5166"/>
    <cellStyle name="Total 2 25 2 4" xfId="4202"/>
    <cellStyle name="Total 2 25 2 5" xfId="6397"/>
    <cellStyle name="Total 2 25 2 6" xfId="7315"/>
    <cellStyle name="Total 2 25 2 7" xfId="5668"/>
    <cellStyle name="Total 2 25 2 8" xfId="4496"/>
    <cellStyle name="Total 2 25 3" xfId="3228"/>
    <cellStyle name="Total 2 25 3 2" xfId="4046"/>
    <cellStyle name="Total 2 25 3 2 2" xfId="6019"/>
    <cellStyle name="Total 2 25 3 2 3" xfId="6928"/>
    <cellStyle name="Total 2 25 3 2 4" xfId="7844"/>
    <cellStyle name="Total 2 25 3 2 5" xfId="8496"/>
    <cellStyle name="Total 2 25 3 2 6" xfId="9229"/>
    <cellStyle name="Total 2 25 3 2 7" xfId="9966"/>
    <cellStyle name="Total 2 25 3 3" xfId="5300"/>
    <cellStyle name="Total 2 25 3 4" xfId="6260"/>
    <cellStyle name="Total 2 25 3 5" xfId="4736"/>
    <cellStyle name="Total 2 25 3 6" xfId="7160"/>
    <cellStyle name="Total 2 25 3 7" xfId="9445"/>
    <cellStyle name="Total 2 25 4" xfId="3274"/>
    <cellStyle name="Total 2 25 4 2" xfId="4092"/>
    <cellStyle name="Total 2 25 4 2 2" xfId="6065"/>
    <cellStyle name="Total 2 25 4 2 3" xfId="6974"/>
    <cellStyle name="Total 2 25 4 2 4" xfId="7890"/>
    <cellStyle name="Total 2 25 4 2 5" xfId="8542"/>
    <cellStyle name="Total 2 25 4 2 6" xfId="9275"/>
    <cellStyle name="Total 2 25 4 2 7" xfId="10012"/>
    <cellStyle name="Total 2 25 4 3" xfId="5346"/>
    <cellStyle name="Total 2 25 4 4" xfId="6306"/>
    <cellStyle name="Total 2 25 4 5" xfId="5729"/>
    <cellStyle name="Total 2 25 4 6" xfId="8675"/>
    <cellStyle name="Total 2 25 4 7" xfId="9491"/>
    <cellStyle name="Total 2 25 5" xfId="3318"/>
    <cellStyle name="Total 2 25 5 2" xfId="4136"/>
    <cellStyle name="Total 2 25 5 2 2" xfId="6109"/>
    <cellStyle name="Total 2 25 5 2 3" xfId="7018"/>
    <cellStyle name="Total 2 25 5 2 4" xfId="7934"/>
    <cellStyle name="Total 2 25 5 2 5" xfId="8586"/>
    <cellStyle name="Total 2 25 5 2 6" xfId="9319"/>
    <cellStyle name="Total 2 25 5 2 7" xfId="10056"/>
    <cellStyle name="Total 2 25 5 3" xfId="5390"/>
    <cellStyle name="Total 2 25 5 4" xfId="6350"/>
    <cellStyle name="Total 2 25 5 5" xfId="4392"/>
    <cellStyle name="Total 2 25 5 6" xfId="8719"/>
    <cellStyle name="Total 2 25 5 7" xfId="9535"/>
    <cellStyle name="Total 2 25 6" xfId="3139"/>
    <cellStyle name="Total 2 25 6 2" xfId="3957"/>
    <cellStyle name="Total 2 25 6 2 2" xfId="5930"/>
    <cellStyle name="Total 2 25 6 2 3" xfId="6839"/>
    <cellStyle name="Total 2 25 6 2 4" xfId="7755"/>
    <cellStyle name="Total 2 25 6 2 5" xfId="8407"/>
    <cellStyle name="Total 2 25 6 2 6" xfId="9140"/>
    <cellStyle name="Total 2 25 6 2 7" xfId="9877"/>
    <cellStyle name="Total 2 25 6 3" xfId="5211"/>
    <cellStyle name="Total 2 25 6 4" xfId="6171"/>
    <cellStyle name="Total 2 25 6 5" xfId="4846"/>
    <cellStyle name="Total 2 25 6 6" xfId="6621"/>
    <cellStyle name="Total 2 25 6 7" xfId="7177"/>
    <cellStyle name="Total 2 25 6 8" xfId="7370"/>
    <cellStyle name="Total 2 25 7" xfId="3595"/>
    <cellStyle name="Total 2 25 7 2" xfId="5589"/>
    <cellStyle name="Total 2 25 7 3" xfId="6529"/>
    <cellStyle name="Total 2 25 7 4" xfId="7414"/>
    <cellStyle name="Total 2 25 7 5" xfId="8098"/>
    <cellStyle name="Total 2 25 7 6" xfId="8858"/>
    <cellStyle name="Total 2 25 7 7" xfId="9624"/>
    <cellStyle name="Total 2 25 8" xfId="4863"/>
    <cellStyle name="Total 2 25 9" xfId="5697"/>
    <cellStyle name="Total 2 26" xfId="2742"/>
    <cellStyle name="Total 2 26 10" xfId="5675"/>
    <cellStyle name="Total 2 26 11" xfId="4753"/>
    <cellStyle name="Total 2 26 12" xfId="9363"/>
    <cellStyle name="Total 2 26 2" xfId="3094"/>
    <cellStyle name="Total 2 26 2 2" xfId="3915"/>
    <cellStyle name="Total 2 26 2 2 2" xfId="5888"/>
    <cellStyle name="Total 2 26 2 2 3" xfId="6797"/>
    <cellStyle name="Total 2 26 2 2 4" xfId="7713"/>
    <cellStyle name="Total 2 26 2 2 5" xfId="8365"/>
    <cellStyle name="Total 2 26 2 2 6" xfId="9098"/>
    <cellStyle name="Total 2 26 2 2 7" xfId="9835"/>
    <cellStyle name="Total 2 26 2 3" xfId="5167"/>
    <cellStyle name="Total 2 26 2 4" xfId="4207"/>
    <cellStyle name="Total 2 26 2 5" xfId="4791"/>
    <cellStyle name="Total 2 26 2 6" xfId="7516"/>
    <cellStyle name="Total 2 26 2 7" xfId="4639"/>
    <cellStyle name="Total 2 26 2 8" xfId="5448"/>
    <cellStyle name="Total 2 26 3" xfId="3229"/>
    <cellStyle name="Total 2 26 3 2" xfId="4047"/>
    <cellStyle name="Total 2 26 3 2 2" xfId="6020"/>
    <cellStyle name="Total 2 26 3 2 3" xfId="6929"/>
    <cellStyle name="Total 2 26 3 2 4" xfId="7845"/>
    <cellStyle name="Total 2 26 3 2 5" xfId="8497"/>
    <cellStyle name="Total 2 26 3 2 6" xfId="9230"/>
    <cellStyle name="Total 2 26 3 2 7" xfId="9967"/>
    <cellStyle name="Total 2 26 3 3" xfId="5301"/>
    <cellStyle name="Total 2 26 3 4" xfId="6261"/>
    <cellStyle name="Total 2 26 3 5" xfId="4660"/>
    <cellStyle name="Total 2 26 3 6" xfId="7205"/>
    <cellStyle name="Total 2 26 3 7" xfId="9446"/>
    <cellStyle name="Total 2 26 4" xfId="3275"/>
    <cellStyle name="Total 2 26 4 2" xfId="4093"/>
    <cellStyle name="Total 2 26 4 2 2" xfId="6066"/>
    <cellStyle name="Total 2 26 4 2 3" xfId="6975"/>
    <cellStyle name="Total 2 26 4 2 4" xfId="7891"/>
    <cellStyle name="Total 2 26 4 2 5" xfId="8543"/>
    <cellStyle name="Total 2 26 4 2 6" xfId="9276"/>
    <cellStyle name="Total 2 26 4 2 7" xfId="10013"/>
    <cellStyle name="Total 2 26 4 3" xfId="5347"/>
    <cellStyle name="Total 2 26 4 4" xfId="6307"/>
    <cellStyle name="Total 2 26 4 5" xfId="5007"/>
    <cellStyle name="Total 2 26 4 6" xfId="8676"/>
    <cellStyle name="Total 2 26 4 7" xfId="9492"/>
    <cellStyle name="Total 2 26 5" xfId="3319"/>
    <cellStyle name="Total 2 26 5 2" xfId="4137"/>
    <cellStyle name="Total 2 26 5 2 2" xfId="6110"/>
    <cellStyle name="Total 2 26 5 2 3" xfId="7019"/>
    <cellStyle name="Total 2 26 5 2 4" xfId="7935"/>
    <cellStyle name="Total 2 26 5 2 5" xfId="8587"/>
    <cellStyle name="Total 2 26 5 2 6" xfId="9320"/>
    <cellStyle name="Total 2 26 5 2 7" xfId="10057"/>
    <cellStyle name="Total 2 26 5 3" xfId="5391"/>
    <cellStyle name="Total 2 26 5 4" xfId="6351"/>
    <cellStyle name="Total 2 26 5 5" xfId="4996"/>
    <cellStyle name="Total 2 26 5 6" xfId="8720"/>
    <cellStyle name="Total 2 26 5 7" xfId="9536"/>
    <cellStyle name="Total 2 26 6" xfId="3140"/>
    <cellStyle name="Total 2 26 6 2" xfId="3958"/>
    <cellStyle name="Total 2 26 6 2 2" xfId="5931"/>
    <cellStyle name="Total 2 26 6 2 3" xfId="6840"/>
    <cellStyle name="Total 2 26 6 2 4" xfId="7756"/>
    <cellStyle name="Total 2 26 6 2 5" xfId="8408"/>
    <cellStyle name="Total 2 26 6 2 6" xfId="9141"/>
    <cellStyle name="Total 2 26 6 2 7" xfId="9878"/>
    <cellStyle name="Total 2 26 6 3" xfId="5212"/>
    <cellStyle name="Total 2 26 6 4" xfId="6172"/>
    <cellStyle name="Total 2 26 6 5" xfId="4847"/>
    <cellStyle name="Total 2 26 6 6" xfId="4980"/>
    <cellStyle name="Total 2 26 6 7" xfId="7221"/>
    <cellStyle name="Total 2 26 6 8" xfId="4457"/>
    <cellStyle name="Total 2 26 7" xfId="3596"/>
    <cellStyle name="Total 2 26 7 2" xfId="5590"/>
    <cellStyle name="Total 2 26 7 3" xfId="6530"/>
    <cellStyle name="Total 2 26 7 4" xfId="7415"/>
    <cellStyle name="Total 2 26 7 5" xfId="8099"/>
    <cellStyle name="Total 2 26 7 6" xfId="8859"/>
    <cellStyle name="Total 2 26 7 7" xfId="9625"/>
    <cellStyle name="Total 2 26 8" xfId="4864"/>
    <cellStyle name="Total 2 26 9" xfId="4975"/>
    <cellStyle name="Total 2 27" xfId="2743"/>
    <cellStyle name="Total 2 27 10" xfId="6465"/>
    <cellStyle name="Total 2 27 11" xfId="8047"/>
    <cellStyle name="Total 2 27 12" xfId="8775"/>
    <cellStyle name="Total 2 27 2" xfId="3095"/>
    <cellStyle name="Total 2 27 2 2" xfId="3916"/>
    <cellStyle name="Total 2 27 2 2 2" xfId="5889"/>
    <cellStyle name="Total 2 27 2 2 3" xfId="6798"/>
    <cellStyle name="Total 2 27 2 2 4" xfId="7714"/>
    <cellStyle name="Total 2 27 2 2 5" xfId="8366"/>
    <cellStyle name="Total 2 27 2 2 6" xfId="9099"/>
    <cellStyle name="Total 2 27 2 2 7" xfId="9836"/>
    <cellStyle name="Total 2 27 2 3" xfId="5168"/>
    <cellStyle name="Total 2 27 2 4" xfId="4206"/>
    <cellStyle name="Total 2 27 2 5" xfId="3395"/>
    <cellStyle name="Total 2 27 2 6" xfId="6437"/>
    <cellStyle name="Total 2 27 2 7" xfId="6468"/>
    <cellStyle name="Total 2 27 2 8" xfId="4494"/>
    <cellStyle name="Total 2 27 3" xfId="3230"/>
    <cellStyle name="Total 2 27 3 2" xfId="4048"/>
    <cellStyle name="Total 2 27 3 2 2" xfId="6021"/>
    <cellStyle name="Total 2 27 3 2 3" xfId="6930"/>
    <cellStyle name="Total 2 27 3 2 4" xfId="7846"/>
    <cellStyle name="Total 2 27 3 2 5" xfId="8498"/>
    <cellStyle name="Total 2 27 3 2 6" xfId="9231"/>
    <cellStyle name="Total 2 27 3 2 7" xfId="9968"/>
    <cellStyle name="Total 2 27 3 3" xfId="5302"/>
    <cellStyle name="Total 2 27 3 4" xfId="6262"/>
    <cellStyle name="Total 2 27 3 5" xfId="4742"/>
    <cellStyle name="Total 2 27 3 6" xfId="7245"/>
    <cellStyle name="Total 2 27 3 7" xfId="9447"/>
    <cellStyle name="Total 2 27 4" xfId="3276"/>
    <cellStyle name="Total 2 27 4 2" xfId="4094"/>
    <cellStyle name="Total 2 27 4 2 2" xfId="6067"/>
    <cellStyle name="Total 2 27 4 2 3" xfId="6976"/>
    <cellStyle name="Total 2 27 4 2 4" xfId="7892"/>
    <cellStyle name="Total 2 27 4 2 5" xfId="8544"/>
    <cellStyle name="Total 2 27 4 2 6" xfId="9277"/>
    <cellStyle name="Total 2 27 4 2 7" xfId="10014"/>
    <cellStyle name="Total 2 27 4 3" xfId="5348"/>
    <cellStyle name="Total 2 27 4 4" xfId="6308"/>
    <cellStyle name="Total 2 27 4 5" xfId="5727"/>
    <cellStyle name="Total 2 27 4 6" xfId="8677"/>
    <cellStyle name="Total 2 27 4 7" xfId="9493"/>
    <cellStyle name="Total 2 27 5" xfId="3320"/>
    <cellStyle name="Total 2 27 5 2" xfId="4138"/>
    <cellStyle name="Total 2 27 5 2 2" xfId="6111"/>
    <cellStyle name="Total 2 27 5 2 3" xfId="7020"/>
    <cellStyle name="Total 2 27 5 2 4" xfId="7936"/>
    <cellStyle name="Total 2 27 5 2 5" xfId="8588"/>
    <cellStyle name="Total 2 27 5 2 6" xfId="9321"/>
    <cellStyle name="Total 2 27 5 2 7" xfId="10058"/>
    <cellStyle name="Total 2 27 5 3" xfId="5392"/>
    <cellStyle name="Total 2 27 5 4" xfId="6352"/>
    <cellStyle name="Total 2 27 5 5" xfId="4393"/>
    <cellStyle name="Total 2 27 5 6" xfId="8721"/>
    <cellStyle name="Total 2 27 5 7" xfId="9537"/>
    <cellStyle name="Total 2 27 6" xfId="3310"/>
    <cellStyle name="Total 2 27 6 2" xfId="4128"/>
    <cellStyle name="Total 2 27 6 2 2" xfId="6101"/>
    <cellStyle name="Total 2 27 6 2 3" xfId="7010"/>
    <cellStyle name="Total 2 27 6 2 4" xfId="7926"/>
    <cellStyle name="Total 2 27 6 2 5" xfId="8578"/>
    <cellStyle name="Total 2 27 6 2 6" xfId="9311"/>
    <cellStyle name="Total 2 27 6 2 7" xfId="10048"/>
    <cellStyle name="Total 2 27 6 3" xfId="5382"/>
    <cellStyle name="Total 2 27 6 4" xfId="6342"/>
    <cellStyle name="Total 2 27 6 5" xfId="7207"/>
    <cellStyle name="Total 2 27 6 6" xfId="5720"/>
    <cellStyle name="Total 2 27 6 7" xfId="8711"/>
    <cellStyle name="Total 2 27 6 8" xfId="9527"/>
    <cellStyle name="Total 2 27 7" xfId="3597"/>
    <cellStyle name="Total 2 27 7 2" xfId="5591"/>
    <cellStyle name="Total 2 27 7 3" xfId="6531"/>
    <cellStyle name="Total 2 27 7 4" xfId="7416"/>
    <cellStyle name="Total 2 27 7 5" xfId="8100"/>
    <cellStyle name="Total 2 27 7 6" xfId="8860"/>
    <cellStyle name="Total 2 27 7 7" xfId="9626"/>
    <cellStyle name="Total 2 27 8" xfId="4865"/>
    <cellStyle name="Total 2 27 9" xfId="4374"/>
    <cellStyle name="Total 2 28" xfId="2744"/>
    <cellStyle name="Total 2 28 10" xfId="6642"/>
    <cellStyle name="Total 2 28 11" xfId="8218"/>
    <cellStyle name="Total 2 28 12" xfId="8936"/>
    <cellStyle name="Total 2 28 2" xfId="3096"/>
    <cellStyle name="Total 2 28 2 2" xfId="3917"/>
    <cellStyle name="Total 2 28 2 2 2" xfId="5890"/>
    <cellStyle name="Total 2 28 2 2 3" xfId="6799"/>
    <cellStyle name="Total 2 28 2 2 4" xfId="7715"/>
    <cellStyle name="Total 2 28 2 2 5" xfId="8367"/>
    <cellStyle name="Total 2 28 2 2 6" xfId="9100"/>
    <cellStyle name="Total 2 28 2 2 7" xfId="9837"/>
    <cellStyle name="Total 2 28 2 3" xfId="5169"/>
    <cellStyle name="Total 2 28 2 4" xfId="4205"/>
    <cellStyle name="Total 2 28 2 5" xfId="4793"/>
    <cellStyle name="Total 2 28 2 6" xfId="5744"/>
    <cellStyle name="Total 2 28 2 7" xfId="6644"/>
    <cellStyle name="Total 2 28 2 8" xfId="8767"/>
    <cellStyle name="Total 2 28 3" xfId="3231"/>
    <cellStyle name="Total 2 28 3 2" xfId="4049"/>
    <cellStyle name="Total 2 28 3 2 2" xfId="6022"/>
    <cellStyle name="Total 2 28 3 2 3" xfId="6931"/>
    <cellStyle name="Total 2 28 3 2 4" xfId="7847"/>
    <cellStyle name="Total 2 28 3 2 5" xfId="8499"/>
    <cellStyle name="Total 2 28 3 2 6" xfId="9232"/>
    <cellStyle name="Total 2 28 3 2 7" xfId="9969"/>
    <cellStyle name="Total 2 28 3 3" xfId="5303"/>
    <cellStyle name="Total 2 28 3 4" xfId="6263"/>
    <cellStyle name="Total 2 28 3 5" xfId="4785"/>
    <cellStyle name="Total 2 28 3 6" xfId="7161"/>
    <cellStyle name="Total 2 28 3 7" xfId="9448"/>
    <cellStyle name="Total 2 28 4" xfId="3277"/>
    <cellStyle name="Total 2 28 4 2" xfId="4095"/>
    <cellStyle name="Total 2 28 4 2 2" xfId="6068"/>
    <cellStyle name="Total 2 28 4 2 3" xfId="6977"/>
    <cellStyle name="Total 2 28 4 2 4" xfId="7893"/>
    <cellStyle name="Total 2 28 4 2 5" xfId="8545"/>
    <cellStyle name="Total 2 28 4 2 6" xfId="9278"/>
    <cellStyle name="Total 2 28 4 2 7" xfId="10015"/>
    <cellStyle name="Total 2 28 4 3" xfId="5349"/>
    <cellStyle name="Total 2 28 4 4" xfId="6309"/>
    <cellStyle name="Total 2 28 4 5" xfId="5523"/>
    <cellStyle name="Total 2 28 4 6" xfId="8678"/>
    <cellStyle name="Total 2 28 4 7" xfId="9494"/>
    <cellStyle name="Total 2 28 5" xfId="3321"/>
    <cellStyle name="Total 2 28 5 2" xfId="4139"/>
    <cellStyle name="Total 2 28 5 2 2" xfId="6112"/>
    <cellStyle name="Total 2 28 5 2 3" xfId="7021"/>
    <cellStyle name="Total 2 28 5 2 4" xfId="7937"/>
    <cellStyle name="Total 2 28 5 2 5" xfId="8589"/>
    <cellStyle name="Total 2 28 5 2 6" xfId="9322"/>
    <cellStyle name="Total 2 28 5 2 7" xfId="10059"/>
    <cellStyle name="Total 2 28 5 3" xfId="5393"/>
    <cellStyle name="Total 2 28 5 4" xfId="6353"/>
    <cellStyle name="Total 2 28 5 5" xfId="5512"/>
    <cellStyle name="Total 2 28 5 6" xfId="8722"/>
    <cellStyle name="Total 2 28 5 7" xfId="9538"/>
    <cellStyle name="Total 2 28 6" xfId="3164"/>
    <cellStyle name="Total 2 28 6 2" xfId="3982"/>
    <cellStyle name="Total 2 28 6 2 2" xfId="5955"/>
    <cellStyle name="Total 2 28 6 2 3" xfId="6864"/>
    <cellStyle name="Total 2 28 6 2 4" xfId="7780"/>
    <cellStyle name="Total 2 28 6 2 5" xfId="8432"/>
    <cellStyle name="Total 2 28 6 2 6" xfId="9165"/>
    <cellStyle name="Total 2 28 6 2 7" xfId="9902"/>
    <cellStyle name="Total 2 28 6 3" xfId="5236"/>
    <cellStyle name="Total 2 28 6 4" xfId="6196"/>
    <cellStyle name="Total 2 28 6 5" xfId="7076"/>
    <cellStyle name="Total 2 28 6 6" xfId="4417"/>
    <cellStyle name="Total 2 28 6 7" xfId="4378"/>
    <cellStyle name="Total 2 28 6 8" xfId="9381"/>
    <cellStyle name="Total 2 28 7" xfId="3598"/>
    <cellStyle name="Total 2 28 7 2" xfId="5592"/>
    <cellStyle name="Total 2 28 7 3" xfId="6532"/>
    <cellStyle name="Total 2 28 7 4" xfId="7417"/>
    <cellStyle name="Total 2 28 7 5" xfId="8101"/>
    <cellStyle name="Total 2 28 7 6" xfId="8861"/>
    <cellStyle name="Total 2 28 7 7" xfId="9627"/>
    <cellStyle name="Total 2 28 8" xfId="4866"/>
    <cellStyle name="Total 2 28 9" xfId="5492"/>
    <cellStyle name="Total 2 29" xfId="2745"/>
    <cellStyle name="Total 2 29 10" xfId="4344"/>
    <cellStyle name="Total 2 29 11" xfId="4434"/>
    <cellStyle name="Total 2 29 12" xfId="8026"/>
    <cellStyle name="Total 2 29 2" xfId="3097"/>
    <cellStyle name="Total 2 29 2 2" xfId="3918"/>
    <cellStyle name="Total 2 29 2 2 2" xfId="5891"/>
    <cellStyle name="Total 2 29 2 2 3" xfId="6800"/>
    <cellStyle name="Total 2 29 2 2 4" xfId="7716"/>
    <cellStyle name="Total 2 29 2 2 5" xfId="8368"/>
    <cellStyle name="Total 2 29 2 2 6" xfId="9101"/>
    <cellStyle name="Total 2 29 2 2 7" xfId="9838"/>
    <cellStyle name="Total 2 29 2 3" xfId="5170"/>
    <cellStyle name="Total 2 29 2 4" xfId="4204"/>
    <cellStyle name="Total 2 29 2 5" xfId="3406"/>
    <cellStyle name="Total 2 29 2 6" xfId="7314"/>
    <cellStyle name="Total 2 29 2 7" xfId="5451"/>
    <cellStyle name="Total 2 29 2 8" xfId="4493"/>
    <cellStyle name="Total 2 29 3" xfId="3232"/>
    <cellStyle name="Total 2 29 3 2" xfId="4050"/>
    <cellStyle name="Total 2 29 3 2 2" xfId="6023"/>
    <cellStyle name="Total 2 29 3 2 3" xfId="6932"/>
    <cellStyle name="Total 2 29 3 2 4" xfId="7848"/>
    <cellStyle name="Total 2 29 3 2 5" xfId="8500"/>
    <cellStyle name="Total 2 29 3 2 6" xfId="9233"/>
    <cellStyle name="Total 2 29 3 2 7" xfId="9970"/>
    <cellStyle name="Total 2 29 3 3" xfId="5304"/>
    <cellStyle name="Total 2 29 3 4" xfId="6264"/>
    <cellStyle name="Total 2 29 3 5" xfId="6447"/>
    <cellStyle name="Total 2 29 3 6" xfId="7204"/>
    <cellStyle name="Total 2 29 3 7" xfId="9449"/>
    <cellStyle name="Total 2 29 4" xfId="3278"/>
    <cellStyle name="Total 2 29 4 2" xfId="4096"/>
    <cellStyle name="Total 2 29 4 2 2" xfId="6069"/>
    <cellStyle name="Total 2 29 4 2 3" xfId="6978"/>
    <cellStyle name="Total 2 29 4 2 4" xfId="7894"/>
    <cellStyle name="Total 2 29 4 2 5" xfId="8546"/>
    <cellStyle name="Total 2 29 4 2 6" xfId="9279"/>
    <cellStyle name="Total 2 29 4 2 7" xfId="10016"/>
    <cellStyle name="Total 2 29 4 3" xfId="5350"/>
    <cellStyle name="Total 2 29 4 4" xfId="6310"/>
    <cellStyle name="Total 2 29 4 5" xfId="5728"/>
    <cellStyle name="Total 2 29 4 6" xfId="8679"/>
    <cellStyle name="Total 2 29 4 7" xfId="9495"/>
    <cellStyle name="Total 2 29 5" xfId="3322"/>
    <cellStyle name="Total 2 29 5 2" xfId="4140"/>
    <cellStyle name="Total 2 29 5 2 2" xfId="6113"/>
    <cellStyle name="Total 2 29 5 2 3" xfId="7022"/>
    <cellStyle name="Total 2 29 5 2 4" xfId="7938"/>
    <cellStyle name="Total 2 29 5 2 5" xfId="8590"/>
    <cellStyle name="Total 2 29 5 2 6" xfId="9323"/>
    <cellStyle name="Total 2 29 5 2 7" xfId="10060"/>
    <cellStyle name="Total 2 29 5 3" xfId="5394"/>
    <cellStyle name="Total 2 29 5 4" xfId="6354"/>
    <cellStyle name="Total 2 29 5 5" xfId="5717"/>
    <cellStyle name="Total 2 29 5 6" xfId="8723"/>
    <cellStyle name="Total 2 29 5 7" xfId="9539"/>
    <cellStyle name="Total 2 29 6" xfId="3148"/>
    <cellStyle name="Total 2 29 6 2" xfId="3966"/>
    <cellStyle name="Total 2 29 6 2 2" xfId="5939"/>
    <cellStyle name="Total 2 29 6 2 3" xfId="6848"/>
    <cellStyle name="Total 2 29 6 2 4" xfId="7764"/>
    <cellStyle name="Total 2 29 6 2 5" xfId="8416"/>
    <cellStyle name="Total 2 29 6 2 6" xfId="9149"/>
    <cellStyle name="Total 2 29 6 2 7" xfId="9886"/>
    <cellStyle name="Total 2 29 6 3" xfId="5220"/>
    <cellStyle name="Total 2 29 6 4" xfId="6180"/>
    <cellStyle name="Total 2 29 6 5" xfId="7069"/>
    <cellStyle name="Total 2 29 6 6" xfId="5742"/>
    <cellStyle name="Total 2 29 6 7" xfId="7180"/>
    <cellStyle name="Total 2 29 6 8" xfId="9365"/>
    <cellStyle name="Total 2 29 7" xfId="3599"/>
    <cellStyle name="Total 2 29 7 2" xfId="5593"/>
    <cellStyle name="Total 2 29 7 3" xfId="6533"/>
    <cellStyle name="Total 2 29 7 4" xfId="7418"/>
    <cellStyle name="Total 2 29 7 5" xfId="8102"/>
    <cellStyle name="Total 2 29 7 6" xfId="8862"/>
    <cellStyle name="Total 2 29 7 7" xfId="9628"/>
    <cellStyle name="Total 2 29 8" xfId="4867"/>
    <cellStyle name="Total 2 29 9" xfId="5696"/>
    <cellStyle name="Total 2 3" xfId="2746"/>
    <cellStyle name="Total 2 30" xfId="2747"/>
    <cellStyle name="Total 2 30 10" xfId="6464"/>
    <cellStyle name="Total 2 30 11" xfId="8046"/>
    <cellStyle name="Total 2 30 12" xfId="8954"/>
    <cellStyle name="Total 2 30 2" xfId="3099"/>
    <cellStyle name="Total 2 30 2 2" xfId="3920"/>
    <cellStyle name="Total 2 30 2 2 2" xfId="5893"/>
    <cellStyle name="Total 2 30 2 2 3" xfId="6802"/>
    <cellStyle name="Total 2 30 2 2 4" xfId="7718"/>
    <cellStyle name="Total 2 30 2 2 5" xfId="8370"/>
    <cellStyle name="Total 2 30 2 2 6" xfId="9103"/>
    <cellStyle name="Total 2 30 2 2 7" xfId="9840"/>
    <cellStyle name="Total 2 30 2 3" xfId="5172"/>
    <cellStyle name="Total 2 30 2 4" xfId="4203"/>
    <cellStyle name="Total 2 30 2 5" xfId="4800"/>
    <cellStyle name="Total 2 30 2 6" xfId="4671"/>
    <cellStyle name="Total 2 30 2 7" xfId="7100"/>
    <cellStyle name="Total 2 30 2 8" xfId="4491"/>
    <cellStyle name="Total 2 30 3" xfId="3233"/>
    <cellStyle name="Total 2 30 3 2" xfId="4051"/>
    <cellStyle name="Total 2 30 3 2 2" xfId="6024"/>
    <cellStyle name="Total 2 30 3 2 3" xfId="6933"/>
    <cellStyle name="Total 2 30 3 2 4" xfId="7849"/>
    <cellStyle name="Total 2 30 3 2 5" xfId="8501"/>
    <cellStyle name="Total 2 30 3 2 6" xfId="9234"/>
    <cellStyle name="Total 2 30 3 2 7" xfId="9971"/>
    <cellStyle name="Total 2 30 3 3" xfId="5305"/>
    <cellStyle name="Total 2 30 3 4" xfId="6265"/>
    <cellStyle name="Total 2 30 3 5" xfId="4737"/>
    <cellStyle name="Total 2 30 3 6" xfId="7246"/>
    <cellStyle name="Total 2 30 3 7" xfId="9450"/>
    <cellStyle name="Total 2 30 4" xfId="3279"/>
    <cellStyle name="Total 2 30 4 2" xfId="4097"/>
    <cellStyle name="Total 2 30 4 2 2" xfId="6070"/>
    <cellStyle name="Total 2 30 4 2 3" xfId="6979"/>
    <cellStyle name="Total 2 30 4 2 4" xfId="7895"/>
    <cellStyle name="Total 2 30 4 2 5" xfId="8547"/>
    <cellStyle name="Total 2 30 4 2 6" xfId="9280"/>
    <cellStyle name="Total 2 30 4 2 7" xfId="10017"/>
    <cellStyle name="Total 2 30 4 3" xfId="5351"/>
    <cellStyle name="Total 2 30 4 4" xfId="6311"/>
    <cellStyle name="Total 2 30 4 5" xfId="5006"/>
    <cellStyle name="Total 2 30 4 6" xfId="8680"/>
    <cellStyle name="Total 2 30 4 7" xfId="9496"/>
    <cellStyle name="Total 2 30 5" xfId="3323"/>
    <cellStyle name="Total 2 30 5 2" xfId="4141"/>
    <cellStyle name="Total 2 30 5 2 2" xfId="6114"/>
    <cellStyle name="Total 2 30 5 2 3" xfId="7023"/>
    <cellStyle name="Total 2 30 5 2 4" xfId="7939"/>
    <cellStyle name="Total 2 30 5 2 5" xfId="8591"/>
    <cellStyle name="Total 2 30 5 2 6" xfId="9324"/>
    <cellStyle name="Total 2 30 5 2 7" xfId="10061"/>
    <cellStyle name="Total 2 30 5 3" xfId="5395"/>
    <cellStyle name="Total 2 30 5 4" xfId="6355"/>
    <cellStyle name="Total 2 30 5 5" xfId="4995"/>
    <cellStyle name="Total 2 30 5 6" xfId="8724"/>
    <cellStyle name="Total 2 30 5 7" xfId="9540"/>
    <cellStyle name="Total 2 30 6" xfId="3173"/>
    <cellStyle name="Total 2 30 6 2" xfId="3991"/>
    <cellStyle name="Total 2 30 6 2 2" xfId="5964"/>
    <cellStyle name="Total 2 30 6 2 3" xfId="6873"/>
    <cellStyle name="Total 2 30 6 2 4" xfId="7789"/>
    <cellStyle name="Total 2 30 6 2 5" xfId="8441"/>
    <cellStyle name="Total 2 30 6 2 6" xfId="9174"/>
    <cellStyle name="Total 2 30 6 2 7" xfId="9911"/>
    <cellStyle name="Total 2 30 6 3" xfId="5245"/>
    <cellStyle name="Total 2 30 6 4" xfId="6205"/>
    <cellStyle name="Total 2 30 6 5" xfId="7083"/>
    <cellStyle name="Total 2 30 6 6" xfId="7275"/>
    <cellStyle name="Total 2 30 6 7" xfId="7189"/>
    <cellStyle name="Total 2 30 6 8" xfId="9390"/>
    <cellStyle name="Total 2 30 7" xfId="3600"/>
    <cellStyle name="Total 2 30 7 2" xfId="5594"/>
    <cellStyle name="Total 2 30 7 3" xfId="6534"/>
    <cellStyle name="Total 2 30 7 4" xfId="7419"/>
    <cellStyle name="Total 2 30 7 5" xfId="8103"/>
    <cellStyle name="Total 2 30 7 6" xfId="8863"/>
    <cellStyle name="Total 2 30 7 7" xfId="9629"/>
    <cellStyle name="Total 2 30 8" xfId="4868"/>
    <cellStyle name="Total 2 30 9" xfId="4373"/>
    <cellStyle name="Total 2 31" xfId="2748"/>
    <cellStyle name="Total 2 31 10" xfId="6641"/>
    <cellStyle name="Total 2 31 11" xfId="8217"/>
    <cellStyle name="Total 2 31 12" xfId="8022"/>
    <cellStyle name="Total 2 31 2" xfId="3100"/>
    <cellStyle name="Total 2 31 2 2" xfId="3921"/>
    <cellStyle name="Total 2 31 2 2 2" xfId="5894"/>
    <cellStyle name="Total 2 31 2 2 3" xfId="6803"/>
    <cellStyle name="Total 2 31 2 2 4" xfId="7719"/>
    <cellStyle name="Total 2 31 2 2 5" xfId="8371"/>
    <cellStyle name="Total 2 31 2 2 6" xfId="9104"/>
    <cellStyle name="Total 2 31 2 2 7" xfId="9841"/>
    <cellStyle name="Total 2 31 2 3" xfId="5173"/>
    <cellStyle name="Total 2 31 2 4" xfId="4196"/>
    <cellStyle name="Total 2 31 2 5" xfId="6396"/>
    <cellStyle name="Total 2 31 2 6" xfId="5022"/>
    <cellStyle name="Total 2 31 2 7" xfId="4783"/>
    <cellStyle name="Total 2 31 2 8" xfId="5450"/>
    <cellStyle name="Total 2 31 3" xfId="3234"/>
    <cellStyle name="Total 2 31 3 2" xfId="4052"/>
    <cellStyle name="Total 2 31 3 2 2" xfId="6025"/>
    <cellStyle name="Total 2 31 3 2 3" xfId="6934"/>
    <cellStyle name="Total 2 31 3 2 4" xfId="7850"/>
    <cellStyle name="Total 2 31 3 2 5" xfId="8502"/>
    <cellStyle name="Total 2 31 3 2 6" xfId="9235"/>
    <cellStyle name="Total 2 31 3 2 7" xfId="9972"/>
    <cellStyle name="Total 2 31 3 3" xfId="5306"/>
    <cellStyle name="Total 2 31 3 4" xfId="6266"/>
    <cellStyle name="Total 2 31 3 5" xfId="4732"/>
    <cellStyle name="Total 2 31 3 6" xfId="5502"/>
    <cellStyle name="Total 2 31 3 7" xfId="9451"/>
    <cellStyle name="Total 2 31 4" xfId="3280"/>
    <cellStyle name="Total 2 31 4 2" xfId="4098"/>
    <cellStyle name="Total 2 31 4 2 2" xfId="6071"/>
    <cellStyle name="Total 2 31 4 2 3" xfId="6980"/>
    <cellStyle name="Total 2 31 4 2 4" xfId="7896"/>
    <cellStyle name="Total 2 31 4 2 5" xfId="8548"/>
    <cellStyle name="Total 2 31 4 2 6" xfId="9281"/>
    <cellStyle name="Total 2 31 4 2 7" xfId="10018"/>
    <cellStyle name="Total 2 31 4 3" xfId="5352"/>
    <cellStyle name="Total 2 31 4 4" xfId="6312"/>
    <cellStyle name="Total 2 31 4 5" xfId="4403"/>
    <cellStyle name="Total 2 31 4 6" xfId="8681"/>
    <cellStyle name="Total 2 31 4 7" xfId="9497"/>
    <cellStyle name="Total 2 31 5" xfId="3324"/>
    <cellStyle name="Total 2 31 5 2" xfId="4142"/>
    <cellStyle name="Total 2 31 5 2 2" xfId="6115"/>
    <cellStyle name="Total 2 31 5 2 3" xfId="7024"/>
    <cellStyle name="Total 2 31 5 2 4" xfId="7940"/>
    <cellStyle name="Total 2 31 5 2 5" xfId="8592"/>
    <cellStyle name="Total 2 31 5 2 6" xfId="9325"/>
    <cellStyle name="Total 2 31 5 2 7" xfId="10062"/>
    <cellStyle name="Total 2 31 5 3" xfId="5396"/>
    <cellStyle name="Total 2 31 5 4" xfId="6356"/>
    <cellStyle name="Total 2 31 5 5" xfId="5715"/>
    <cellStyle name="Total 2 31 5 6" xfId="8725"/>
    <cellStyle name="Total 2 31 5 7" xfId="9541"/>
    <cellStyle name="Total 2 31 6" xfId="3098"/>
    <cellStyle name="Total 2 31 6 2" xfId="3919"/>
    <cellStyle name="Total 2 31 6 2 2" xfId="5892"/>
    <cellStyle name="Total 2 31 6 2 3" xfId="6801"/>
    <cellStyle name="Total 2 31 6 2 4" xfId="7717"/>
    <cellStyle name="Total 2 31 6 2 5" xfId="8369"/>
    <cellStyle name="Total 2 31 6 2 6" xfId="9102"/>
    <cellStyle name="Total 2 31 6 2 7" xfId="9839"/>
    <cellStyle name="Total 2 31 6 3" xfId="5171"/>
    <cellStyle name="Total 2 31 6 4" xfId="5433"/>
    <cellStyle name="Total 2 31 6 5" xfId="5455"/>
    <cellStyle name="Total 2 31 6 6" xfId="7515"/>
    <cellStyle name="Total 2 31 6 7" xfId="6152"/>
    <cellStyle name="Total 2 31 6 8" xfId="3411"/>
    <cellStyle name="Total 2 31 7" xfId="3601"/>
    <cellStyle name="Total 2 31 7 2" xfId="5595"/>
    <cellStyle name="Total 2 31 7 3" xfId="6535"/>
    <cellStyle name="Total 2 31 7 4" xfId="7420"/>
    <cellStyle name="Total 2 31 7 5" xfId="8104"/>
    <cellStyle name="Total 2 31 7 6" xfId="8864"/>
    <cellStyle name="Total 2 31 7 7" xfId="9630"/>
    <cellStyle name="Total 2 31 8" xfId="4869"/>
    <cellStyle name="Total 2 31 9" xfId="5491"/>
    <cellStyle name="Total 2 32" xfId="2749"/>
    <cellStyle name="Total 2 32 10" xfId="4945"/>
    <cellStyle name="Total 2 32 11" xfId="4680"/>
    <cellStyle name="Total 2 32 12" xfId="4579"/>
    <cellStyle name="Total 2 32 2" xfId="3101"/>
    <cellStyle name="Total 2 32 2 2" xfId="3922"/>
    <cellStyle name="Total 2 32 2 2 2" xfId="5895"/>
    <cellStyle name="Total 2 32 2 2 3" xfId="6804"/>
    <cellStyle name="Total 2 32 2 2 4" xfId="7720"/>
    <cellStyle name="Total 2 32 2 2 5" xfId="8372"/>
    <cellStyle name="Total 2 32 2 2 6" xfId="9105"/>
    <cellStyle name="Total 2 32 2 2 7" xfId="9842"/>
    <cellStyle name="Total 2 32 2 3" xfId="5174"/>
    <cellStyle name="Total 2 32 2 4" xfId="4201"/>
    <cellStyle name="Total 2 32 2 5" xfId="4801"/>
    <cellStyle name="Total 2 32 2 6" xfId="7313"/>
    <cellStyle name="Total 2 32 2 7" xfId="6467"/>
    <cellStyle name="Total 2 32 2 8" xfId="4490"/>
    <cellStyle name="Total 2 32 3" xfId="3235"/>
    <cellStyle name="Total 2 32 3 2" xfId="4053"/>
    <cellStyle name="Total 2 32 3 2 2" xfId="6026"/>
    <cellStyle name="Total 2 32 3 2 3" xfId="6935"/>
    <cellStyle name="Total 2 32 3 2 4" xfId="7851"/>
    <cellStyle name="Total 2 32 3 2 5" xfId="8503"/>
    <cellStyle name="Total 2 32 3 2 6" xfId="9236"/>
    <cellStyle name="Total 2 32 3 2 7" xfId="9973"/>
    <cellStyle name="Total 2 32 3 3" xfId="5307"/>
    <cellStyle name="Total 2 32 3 4" xfId="6267"/>
    <cellStyle name="Total 2 32 3 5" xfId="4661"/>
    <cellStyle name="Total 2 32 3 6" xfId="7162"/>
    <cellStyle name="Total 2 32 3 7" xfId="9452"/>
    <cellStyle name="Total 2 32 4" xfId="3281"/>
    <cellStyle name="Total 2 32 4 2" xfId="4099"/>
    <cellStyle name="Total 2 32 4 2 2" xfId="6072"/>
    <cellStyle name="Total 2 32 4 2 3" xfId="6981"/>
    <cellStyle name="Total 2 32 4 2 4" xfId="7897"/>
    <cellStyle name="Total 2 32 4 2 5" xfId="8549"/>
    <cellStyle name="Total 2 32 4 2 6" xfId="9282"/>
    <cellStyle name="Total 2 32 4 2 7" xfId="10019"/>
    <cellStyle name="Total 2 32 4 3" xfId="5353"/>
    <cellStyle name="Total 2 32 4 4" xfId="6313"/>
    <cellStyle name="Total 2 32 4 5" xfId="5522"/>
    <cellStyle name="Total 2 32 4 6" xfId="8682"/>
    <cellStyle name="Total 2 32 4 7" xfId="9498"/>
    <cellStyle name="Total 2 32 5" xfId="3325"/>
    <cellStyle name="Total 2 32 5 2" xfId="4143"/>
    <cellStyle name="Total 2 32 5 2 2" xfId="6116"/>
    <cellStyle name="Total 2 32 5 2 3" xfId="7025"/>
    <cellStyle name="Total 2 32 5 2 4" xfId="7941"/>
    <cellStyle name="Total 2 32 5 2 5" xfId="8593"/>
    <cellStyle name="Total 2 32 5 2 6" xfId="9326"/>
    <cellStyle name="Total 2 32 5 2 7" xfId="10063"/>
    <cellStyle name="Total 2 32 5 3" xfId="5397"/>
    <cellStyle name="Total 2 32 5 4" xfId="6357"/>
    <cellStyle name="Total 2 32 5 5" xfId="5511"/>
    <cellStyle name="Total 2 32 5 6" xfId="8726"/>
    <cellStyle name="Total 2 32 5 7" xfId="9542"/>
    <cellStyle name="Total 2 32 6" xfId="3163"/>
    <cellStyle name="Total 2 32 6 2" xfId="3981"/>
    <cellStyle name="Total 2 32 6 2 2" xfId="5954"/>
    <cellStyle name="Total 2 32 6 2 3" xfId="6863"/>
    <cellStyle name="Total 2 32 6 2 4" xfId="7779"/>
    <cellStyle name="Total 2 32 6 2 5" xfId="8431"/>
    <cellStyle name="Total 2 32 6 2 6" xfId="9164"/>
    <cellStyle name="Total 2 32 6 2 7" xfId="9901"/>
    <cellStyle name="Total 2 32 6 3" xfId="5235"/>
    <cellStyle name="Total 2 32 6 4" xfId="6195"/>
    <cellStyle name="Total 2 32 6 5" xfId="7075"/>
    <cellStyle name="Total 2 32 6 6" xfId="6622"/>
    <cellStyle name="Total 2 32 6 7" xfId="7141"/>
    <cellStyle name="Total 2 32 6 8" xfId="9380"/>
    <cellStyle name="Total 2 32 7" xfId="3602"/>
    <cellStyle name="Total 2 32 7 2" xfId="5596"/>
    <cellStyle name="Total 2 32 7 3" xfId="6536"/>
    <cellStyle name="Total 2 32 7 4" xfId="7421"/>
    <cellStyle name="Total 2 32 7 5" xfId="8105"/>
    <cellStyle name="Total 2 32 7 6" xfId="8865"/>
    <cellStyle name="Total 2 32 7 7" xfId="9631"/>
    <cellStyle name="Total 2 32 8" xfId="4870"/>
    <cellStyle name="Total 2 32 9" xfId="5695"/>
    <cellStyle name="Total 2 33" xfId="2750"/>
    <cellStyle name="Total 2 33 10" xfId="4644"/>
    <cellStyle name="Total 2 33 11" xfId="7079"/>
    <cellStyle name="Total 2 33 12" xfId="8805"/>
    <cellStyle name="Total 2 33 2" xfId="3102"/>
    <cellStyle name="Total 2 33 2 2" xfId="3923"/>
    <cellStyle name="Total 2 33 2 2 2" xfId="5896"/>
    <cellStyle name="Total 2 33 2 2 3" xfId="6805"/>
    <cellStyle name="Total 2 33 2 2 4" xfId="7721"/>
    <cellStyle name="Total 2 33 2 2 5" xfId="8373"/>
    <cellStyle name="Total 2 33 2 2 6" xfId="9106"/>
    <cellStyle name="Total 2 33 2 2 7" xfId="9843"/>
    <cellStyle name="Total 2 33 2 3" xfId="5175"/>
    <cellStyle name="Total 2 33 2 4" xfId="4200"/>
    <cellStyle name="Total 2 33 2 5" xfId="4814"/>
    <cellStyle name="Total 2 33 2 6" xfId="7514"/>
    <cellStyle name="Total 2 33 2 7" xfId="7104"/>
    <cellStyle name="Total 2 33 2 8" xfId="5452"/>
    <cellStyle name="Total 2 33 3" xfId="3236"/>
    <cellStyle name="Total 2 33 3 2" xfId="4054"/>
    <cellStyle name="Total 2 33 3 2 2" xfId="6027"/>
    <cellStyle name="Total 2 33 3 2 3" xfId="6936"/>
    <cellStyle name="Total 2 33 3 2 4" xfId="7852"/>
    <cellStyle name="Total 2 33 3 2 5" xfId="8504"/>
    <cellStyle name="Total 2 33 3 2 6" xfId="9237"/>
    <cellStyle name="Total 2 33 3 2 7" xfId="9974"/>
    <cellStyle name="Total 2 33 3 3" xfId="5308"/>
    <cellStyle name="Total 2 33 3 4" xfId="6268"/>
    <cellStyle name="Total 2 33 3 5" xfId="4738"/>
    <cellStyle name="Total 2 33 3 6" xfId="4377"/>
    <cellStyle name="Total 2 33 3 7" xfId="9453"/>
    <cellStyle name="Total 2 33 4" xfId="3282"/>
    <cellStyle name="Total 2 33 4 2" xfId="4100"/>
    <cellStyle name="Total 2 33 4 2 2" xfId="6073"/>
    <cellStyle name="Total 2 33 4 2 3" xfId="6982"/>
    <cellStyle name="Total 2 33 4 2 4" xfId="7898"/>
    <cellStyle name="Total 2 33 4 2 5" xfId="8550"/>
    <cellStyle name="Total 2 33 4 2 6" xfId="9283"/>
    <cellStyle name="Total 2 33 4 2 7" xfId="10020"/>
    <cellStyle name="Total 2 33 4 3" xfId="5354"/>
    <cellStyle name="Total 2 33 4 4" xfId="6314"/>
    <cellStyle name="Total 2 33 4 5" xfId="4401"/>
    <cellStyle name="Total 2 33 4 6" xfId="8683"/>
    <cellStyle name="Total 2 33 4 7" xfId="9499"/>
    <cellStyle name="Total 2 33 5" xfId="3326"/>
    <cellStyle name="Total 2 33 5 2" xfId="4144"/>
    <cellStyle name="Total 2 33 5 2 2" xfId="6117"/>
    <cellStyle name="Total 2 33 5 2 3" xfId="7026"/>
    <cellStyle name="Total 2 33 5 2 4" xfId="7942"/>
    <cellStyle name="Total 2 33 5 2 5" xfId="8594"/>
    <cellStyle name="Total 2 33 5 2 6" xfId="9327"/>
    <cellStyle name="Total 2 33 5 2 7" xfId="10064"/>
    <cellStyle name="Total 2 33 5 3" xfId="5398"/>
    <cellStyle name="Total 2 33 5 4" xfId="6358"/>
    <cellStyle name="Total 2 33 5 5" xfId="5716"/>
    <cellStyle name="Total 2 33 5 6" xfId="8727"/>
    <cellStyle name="Total 2 33 5 7" xfId="9543"/>
    <cellStyle name="Total 2 33 6" xfId="3268"/>
    <cellStyle name="Total 2 33 6 2" xfId="4086"/>
    <cellStyle name="Total 2 33 6 2 2" xfId="6059"/>
    <cellStyle name="Total 2 33 6 2 3" xfId="6968"/>
    <cellStyle name="Total 2 33 6 2 4" xfId="7884"/>
    <cellStyle name="Total 2 33 6 2 5" xfId="8536"/>
    <cellStyle name="Total 2 33 6 2 6" xfId="9269"/>
    <cellStyle name="Total 2 33 6 2 7" xfId="10006"/>
    <cellStyle name="Total 2 33 6 3" xfId="5340"/>
    <cellStyle name="Total 2 33 6 4" xfId="6300"/>
    <cellStyle name="Total 2 33 6 5" xfId="7167"/>
    <cellStyle name="Total 2 33 6 6" xfId="4406"/>
    <cellStyle name="Total 2 33 6 7" xfId="8669"/>
    <cellStyle name="Total 2 33 6 8" xfId="9485"/>
    <cellStyle name="Total 2 33 7" xfId="3603"/>
    <cellStyle name="Total 2 33 7 2" xfId="5597"/>
    <cellStyle name="Total 2 33 7 3" xfId="6537"/>
    <cellStyle name="Total 2 33 7 4" xfId="7422"/>
    <cellStyle name="Total 2 33 7 5" xfId="8106"/>
    <cellStyle name="Total 2 33 7 6" xfId="8866"/>
    <cellStyle name="Total 2 33 7 7" xfId="9632"/>
    <cellStyle name="Total 2 33 8" xfId="4871"/>
    <cellStyle name="Total 2 33 9" xfId="4973"/>
    <cellStyle name="Total 2 34" xfId="2751"/>
    <cellStyle name="Total 2 34 10" xfId="6463"/>
    <cellStyle name="Total 2 34 11" xfId="8045"/>
    <cellStyle name="Total 2 34 12" xfId="8953"/>
    <cellStyle name="Total 2 34 2" xfId="3103"/>
    <cellStyle name="Total 2 34 2 2" xfId="3924"/>
    <cellStyle name="Total 2 34 2 2 2" xfId="5897"/>
    <cellStyle name="Total 2 34 2 2 3" xfId="6806"/>
    <cellStyle name="Total 2 34 2 2 4" xfId="7722"/>
    <cellStyle name="Total 2 34 2 2 5" xfId="8374"/>
    <cellStyle name="Total 2 34 2 2 6" xfId="9107"/>
    <cellStyle name="Total 2 34 2 2 7" xfId="9844"/>
    <cellStyle name="Total 2 34 2 3" xfId="5176"/>
    <cellStyle name="Total 2 34 2 4" xfId="4199"/>
    <cellStyle name="Total 2 34 2 5" xfId="4809"/>
    <cellStyle name="Total 2 34 2 6" xfId="5673"/>
    <cellStyle name="Total 2 34 2 7" xfId="6643"/>
    <cellStyle name="Total 2 34 2 8" xfId="8766"/>
    <cellStyle name="Total 2 34 3" xfId="3237"/>
    <cellStyle name="Total 2 34 3 2" xfId="4055"/>
    <cellStyle name="Total 2 34 3 2 2" xfId="6028"/>
    <cellStyle name="Total 2 34 3 2 3" xfId="6937"/>
    <cellStyle name="Total 2 34 3 2 4" xfId="7853"/>
    <cellStyle name="Total 2 34 3 2 5" xfId="8505"/>
    <cellStyle name="Total 2 34 3 2 6" xfId="9238"/>
    <cellStyle name="Total 2 34 3 2 7" xfId="9975"/>
    <cellStyle name="Total 2 34 3 3" xfId="5309"/>
    <cellStyle name="Total 2 34 3 4" xfId="6269"/>
    <cellStyle name="Total 2 34 3 5" xfId="4739"/>
    <cellStyle name="Total 2 34 3 6" xfId="8638"/>
    <cellStyle name="Total 2 34 3 7" xfId="9454"/>
    <cellStyle name="Total 2 34 4" xfId="3283"/>
    <cellStyle name="Total 2 34 4 2" xfId="4101"/>
    <cellStyle name="Total 2 34 4 2 2" xfId="6074"/>
    <cellStyle name="Total 2 34 4 2 3" xfId="6983"/>
    <cellStyle name="Total 2 34 4 2 4" xfId="7899"/>
    <cellStyle name="Total 2 34 4 2 5" xfId="8551"/>
    <cellStyle name="Total 2 34 4 2 6" xfId="9284"/>
    <cellStyle name="Total 2 34 4 2 7" xfId="10021"/>
    <cellStyle name="Total 2 34 4 3" xfId="5355"/>
    <cellStyle name="Total 2 34 4 4" xfId="6315"/>
    <cellStyle name="Total 2 34 4 5" xfId="5005"/>
    <cellStyle name="Total 2 34 4 6" xfId="8684"/>
    <cellStyle name="Total 2 34 4 7" xfId="9500"/>
    <cellStyle name="Total 2 34 5" xfId="3327"/>
    <cellStyle name="Total 2 34 5 2" xfId="4145"/>
    <cellStyle name="Total 2 34 5 2 2" xfId="6118"/>
    <cellStyle name="Total 2 34 5 2 3" xfId="7027"/>
    <cellStyle name="Total 2 34 5 2 4" xfId="7943"/>
    <cellStyle name="Total 2 34 5 2 5" xfId="8595"/>
    <cellStyle name="Total 2 34 5 2 6" xfId="9328"/>
    <cellStyle name="Total 2 34 5 2 7" xfId="10065"/>
    <cellStyle name="Total 2 34 5 3" xfId="5399"/>
    <cellStyle name="Total 2 34 5 4" xfId="6359"/>
    <cellStyle name="Total 2 34 5 5" xfId="4994"/>
    <cellStyle name="Total 2 34 5 6" xfId="8728"/>
    <cellStyle name="Total 2 34 5 7" xfId="9544"/>
    <cellStyle name="Total 2 34 6" xfId="3086"/>
    <cellStyle name="Total 2 34 6 2" xfId="3907"/>
    <cellStyle name="Total 2 34 6 2 2" xfId="5880"/>
    <cellStyle name="Total 2 34 6 2 3" xfId="6789"/>
    <cellStyle name="Total 2 34 6 2 4" xfId="7705"/>
    <cellStyle name="Total 2 34 6 2 5" xfId="8357"/>
    <cellStyle name="Total 2 34 6 2 6" xfId="9090"/>
    <cellStyle name="Total 2 34 6 2 7" xfId="9827"/>
    <cellStyle name="Total 2 34 6 3" xfId="5159"/>
    <cellStyle name="Total 2 34 6 4" xfId="4208"/>
    <cellStyle name="Total 2 34 6 5" xfId="6398"/>
    <cellStyle name="Total 2 34 6 6" xfId="7518"/>
    <cellStyle name="Total 2 34 6 7" xfId="6645"/>
    <cellStyle name="Total 2 34 6 8" xfId="4502"/>
    <cellStyle name="Total 2 34 7" xfId="3604"/>
    <cellStyle name="Total 2 34 7 2" xfId="5598"/>
    <cellStyle name="Total 2 34 7 3" xfId="6538"/>
    <cellStyle name="Total 2 34 7 4" xfId="7423"/>
    <cellStyle name="Total 2 34 7 5" xfId="8107"/>
    <cellStyle name="Total 2 34 7 6" xfId="8867"/>
    <cellStyle name="Total 2 34 7 7" xfId="9633"/>
    <cellStyle name="Total 2 34 8" xfId="4872"/>
    <cellStyle name="Total 2 34 9" xfId="4372"/>
    <cellStyle name="Total 2 35" xfId="2752"/>
    <cellStyle name="Total 2 35 10" xfId="6640"/>
    <cellStyle name="Total 2 35 11" xfId="8216"/>
    <cellStyle name="Total 2 35 12" xfId="6656"/>
    <cellStyle name="Total 2 35 2" xfId="3104"/>
    <cellStyle name="Total 2 35 2 2" xfId="3925"/>
    <cellStyle name="Total 2 35 2 2 2" xfId="5898"/>
    <cellStyle name="Total 2 35 2 2 3" xfId="6807"/>
    <cellStyle name="Total 2 35 2 2 4" xfId="7723"/>
    <cellStyle name="Total 2 35 2 2 5" xfId="8375"/>
    <cellStyle name="Total 2 35 2 2 6" xfId="9108"/>
    <cellStyle name="Total 2 35 2 2 7" xfId="9845"/>
    <cellStyle name="Total 2 35 2 3" xfId="5177"/>
    <cellStyle name="Total 2 35 2 4" xfId="4198"/>
    <cellStyle name="Total 2 35 2 5" xfId="4810"/>
    <cellStyle name="Total 2 35 2 6" xfId="4419"/>
    <cellStyle name="Total 2 35 2 7" xfId="7125"/>
    <cellStyle name="Total 2 35 2 8" xfId="5447"/>
    <cellStyle name="Total 2 35 3" xfId="3238"/>
    <cellStyle name="Total 2 35 3 2" xfId="4056"/>
    <cellStyle name="Total 2 35 3 2 2" xfId="6029"/>
    <cellStyle name="Total 2 35 3 2 3" xfId="6938"/>
    <cellStyle name="Total 2 35 3 2 4" xfId="7854"/>
    <cellStyle name="Total 2 35 3 2 5" xfId="8506"/>
    <cellStyle name="Total 2 35 3 2 6" xfId="9239"/>
    <cellStyle name="Total 2 35 3 2 7" xfId="9976"/>
    <cellStyle name="Total 2 35 3 3" xfId="5310"/>
    <cellStyle name="Total 2 35 3 4" xfId="6270"/>
    <cellStyle name="Total 2 35 3 5" xfId="4347"/>
    <cellStyle name="Total 2 35 3 6" xfId="8639"/>
    <cellStyle name="Total 2 35 3 7" xfId="9455"/>
    <cellStyle name="Total 2 35 4" xfId="3284"/>
    <cellStyle name="Total 2 35 4 2" xfId="4102"/>
    <cellStyle name="Total 2 35 4 2 2" xfId="6075"/>
    <cellStyle name="Total 2 35 4 2 3" xfId="6984"/>
    <cellStyle name="Total 2 35 4 2 4" xfId="7900"/>
    <cellStyle name="Total 2 35 4 2 5" xfId="8552"/>
    <cellStyle name="Total 2 35 4 2 6" xfId="9285"/>
    <cellStyle name="Total 2 35 4 2 7" xfId="10022"/>
    <cellStyle name="Total 2 35 4 3" xfId="5356"/>
    <cellStyle name="Total 2 35 4 4" xfId="6316"/>
    <cellStyle name="Total 2 35 4 5" xfId="4402"/>
    <cellStyle name="Total 2 35 4 6" xfId="8685"/>
    <cellStyle name="Total 2 35 4 7" xfId="9501"/>
    <cellStyle name="Total 2 35 5" xfId="3328"/>
    <cellStyle name="Total 2 35 5 2" xfId="4146"/>
    <cellStyle name="Total 2 35 5 2 2" xfId="6119"/>
    <cellStyle name="Total 2 35 5 2 3" xfId="7028"/>
    <cellStyle name="Total 2 35 5 2 4" xfId="7944"/>
    <cellStyle name="Total 2 35 5 2 5" xfId="8596"/>
    <cellStyle name="Total 2 35 5 2 6" xfId="9329"/>
    <cellStyle name="Total 2 35 5 2 7" xfId="10066"/>
    <cellStyle name="Total 2 35 5 3" xfId="5400"/>
    <cellStyle name="Total 2 35 5 4" xfId="6360"/>
    <cellStyle name="Total 2 35 5 5" xfId="4391"/>
    <cellStyle name="Total 2 35 5 6" xfId="8729"/>
    <cellStyle name="Total 2 35 5 7" xfId="9545"/>
    <cellStyle name="Total 2 35 6" xfId="3172"/>
    <cellStyle name="Total 2 35 6 2" xfId="3990"/>
    <cellStyle name="Total 2 35 6 2 2" xfId="5963"/>
    <cellStyle name="Total 2 35 6 2 3" xfId="6872"/>
    <cellStyle name="Total 2 35 6 2 4" xfId="7788"/>
    <cellStyle name="Total 2 35 6 2 5" xfId="8440"/>
    <cellStyle name="Total 2 35 6 2 6" xfId="9173"/>
    <cellStyle name="Total 2 35 6 2 7" xfId="9910"/>
    <cellStyle name="Total 2 35 6 3" xfId="5244"/>
    <cellStyle name="Total 2 35 6 4" xfId="6204"/>
    <cellStyle name="Total 2 35 6 5" xfId="7082"/>
    <cellStyle name="Total 2 35 6 6" xfId="7982"/>
    <cellStyle name="Total 2 35 6 7" xfId="7144"/>
    <cellStyle name="Total 2 35 6 8" xfId="9389"/>
    <cellStyle name="Total 2 35 7" xfId="3605"/>
    <cellStyle name="Total 2 35 7 2" xfId="5599"/>
    <cellStyle name="Total 2 35 7 3" xfId="6539"/>
    <cellStyle name="Total 2 35 7 4" xfId="7424"/>
    <cellStyle name="Total 2 35 7 5" xfId="8108"/>
    <cellStyle name="Total 2 35 7 6" xfId="8868"/>
    <cellStyle name="Total 2 35 7 7" xfId="9634"/>
    <cellStyle name="Total 2 35 8" xfId="4873"/>
    <cellStyle name="Total 2 35 9" xfId="5490"/>
    <cellStyle name="Total 2 36" xfId="2753"/>
    <cellStyle name="Total 2 36 10" xfId="5669"/>
    <cellStyle name="Total 2 36 11" xfId="7552"/>
    <cellStyle name="Total 2 36 12" xfId="4578"/>
    <cellStyle name="Total 2 36 2" xfId="3105"/>
    <cellStyle name="Total 2 36 2 2" xfId="3926"/>
    <cellStyle name="Total 2 36 2 2 2" xfId="5899"/>
    <cellStyle name="Total 2 36 2 2 3" xfId="6808"/>
    <cellStyle name="Total 2 36 2 2 4" xfId="7724"/>
    <cellStyle name="Total 2 36 2 2 5" xfId="8376"/>
    <cellStyle name="Total 2 36 2 2 6" xfId="9109"/>
    <cellStyle name="Total 2 36 2 2 7" xfId="9846"/>
    <cellStyle name="Total 2 36 2 3" xfId="5178"/>
    <cellStyle name="Total 2 36 2 4" xfId="5432"/>
    <cellStyle name="Total 2 36 2 5" xfId="4811"/>
    <cellStyle name="Total 2 36 2 6" xfId="7312"/>
    <cellStyle name="Total 2 36 2 7" xfId="4641"/>
    <cellStyle name="Total 2 36 2 8" xfId="4476"/>
    <cellStyle name="Total 2 36 3" xfId="3239"/>
    <cellStyle name="Total 2 36 3 2" xfId="4057"/>
    <cellStyle name="Total 2 36 3 2 2" xfId="6030"/>
    <cellStyle name="Total 2 36 3 2 3" xfId="6939"/>
    <cellStyle name="Total 2 36 3 2 4" xfId="7855"/>
    <cellStyle name="Total 2 36 3 2 5" xfId="8507"/>
    <cellStyle name="Total 2 36 3 2 6" xfId="9240"/>
    <cellStyle name="Total 2 36 3 2 7" xfId="9977"/>
    <cellStyle name="Total 2 36 3 3" xfId="5311"/>
    <cellStyle name="Total 2 36 3 4" xfId="6271"/>
    <cellStyle name="Total 2 36 3 5" xfId="4745"/>
    <cellStyle name="Total 2 36 3 6" xfId="8640"/>
    <cellStyle name="Total 2 36 3 7" xfId="9456"/>
    <cellStyle name="Total 2 36 4" xfId="3285"/>
    <cellStyle name="Total 2 36 4 2" xfId="4103"/>
    <cellStyle name="Total 2 36 4 2 2" xfId="6076"/>
    <cellStyle name="Total 2 36 4 2 3" xfId="6985"/>
    <cellStyle name="Total 2 36 4 2 4" xfId="7901"/>
    <cellStyle name="Total 2 36 4 2 5" xfId="8553"/>
    <cellStyle name="Total 2 36 4 2 6" xfId="9286"/>
    <cellStyle name="Total 2 36 4 2 7" xfId="10023"/>
    <cellStyle name="Total 2 36 4 3" xfId="5357"/>
    <cellStyle name="Total 2 36 4 4" xfId="6317"/>
    <cellStyle name="Total 2 36 4 5" xfId="5521"/>
    <cellStyle name="Total 2 36 4 6" xfId="8686"/>
    <cellStyle name="Total 2 36 4 7" xfId="9502"/>
    <cellStyle name="Total 2 36 5" xfId="3329"/>
    <cellStyle name="Total 2 36 5 2" xfId="4147"/>
    <cellStyle name="Total 2 36 5 2 2" xfId="6120"/>
    <cellStyle name="Total 2 36 5 2 3" xfId="7029"/>
    <cellStyle name="Total 2 36 5 2 4" xfId="7945"/>
    <cellStyle name="Total 2 36 5 2 5" xfId="8597"/>
    <cellStyle name="Total 2 36 5 2 6" xfId="9330"/>
    <cellStyle name="Total 2 36 5 2 7" xfId="10067"/>
    <cellStyle name="Total 2 36 5 3" xfId="5401"/>
    <cellStyle name="Total 2 36 5 4" xfId="6361"/>
    <cellStyle name="Total 2 36 5 5" xfId="7263"/>
    <cellStyle name="Total 2 36 5 6" xfId="8730"/>
    <cellStyle name="Total 2 36 5 7" xfId="9546"/>
    <cellStyle name="Total 2 36 6" xfId="3155"/>
    <cellStyle name="Total 2 36 6 2" xfId="3973"/>
    <cellStyle name="Total 2 36 6 2 2" xfId="5946"/>
    <cellStyle name="Total 2 36 6 2 3" xfId="6855"/>
    <cellStyle name="Total 2 36 6 2 4" xfId="7771"/>
    <cellStyle name="Total 2 36 6 2 5" xfId="8423"/>
    <cellStyle name="Total 2 36 6 2 6" xfId="9156"/>
    <cellStyle name="Total 2 36 6 2 7" xfId="9893"/>
    <cellStyle name="Total 2 36 6 3" xfId="5227"/>
    <cellStyle name="Total 2 36 6 4" xfId="6187"/>
    <cellStyle name="Total 2 36 6 5" xfId="7072"/>
    <cellStyle name="Total 2 36 6 6" xfId="7297"/>
    <cellStyle name="Total 2 36 6 7" xfId="7224"/>
    <cellStyle name="Total 2 36 6 8" xfId="9372"/>
    <cellStyle name="Total 2 36 7" xfId="3606"/>
    <cellStyle name="Total 2 36 7 2" xfId="5600"/>
    <cellStyle name="Total 2 36 7 3" xfId="6540"/>
    <cellStyle name="Total 2 36 7 4" xfId="7425"/>
    <cellStyle name="Total 2 36 7 5" xfId="8109"/>
    <cellStyle name="Total 2 36 7 6" xfId="8869"/>
    <cellStyle name="Total 2 36 7 7" xfId="9635"/>
    <cellStyle name="Total 2 36 8" xfId="4874"/>
    <cellStyle name="Total 2 36 9" xfId="5694"/>
    <cellStyle name="Total 2 37" xfId="2754"/>
    <cellStyle name="Total 2 37 10" xfId="4645"/>
    <cellStyle name="Total 2 37 11" xfId="4760"/>
    <cellStyle name="Total 2 37 12" xfId="8804"/>
    <cellStyle name="Total 2 37 2" xfId="3106"/>
    <cellStyle name="Total 2 37 2 2" xfId="3927"/>
    <cellStyle name="Total 2 37 2 2 2" xfId="5900"/>
    <cellStyle name="Total 2 37 2 2 3" xfId="6809"/>
    <cellStyle name="Total 2 37 2 2 4" xfId="7725"/>
    <cellStyle name="Total 2 37 2 2 5" xfId="8377"/>
    <cellStyle name="Total 2 37 2 2 6" xfId="9110"/>
    <cellStyle name="Total 2 37 2 2 7" xfId="9847"/>
    <cellStyle name="Total 2 37 2 3" xfId="5179"/>
    <cellStyle name="Total 2 37 2 4" xfId="4197"/>
    <cellStyle name="Total 2 37 2 5" xfId="4812"/>
    <cellStyle name="Total 2 37 2 6" xfId="7513"/>
    <cellStyle name="Total 2 37 2 7" xfId="6466"/>
    <cellStyle name="Total 2 37 2 8" xfId="4489"/>
    <cellStyle name="Total 2 37 3" xfId="3240"/>
    <cellStyle name="Total 2 37 3 2" xfId="4058"/>
    <cellStyle name="Total 2 37 3 2 2" xfId="6031"/>
    <cellStyle name="Total 2 37 3 2 3" xfId="6940"/>
    <cellStyle name="Total 2 37 3 2 4" xfId="7856"/>
    <cellStyle name="Total 2 37 3 2 5" xfId="8508"/>
    <cellStyle name="Total 2 37 3 2 6" xfId="9241"/>
    <cellStyle name="Total 2 37 3 2 7" xfId="9978"/>
    <cellStyle name="Total 2 37 3 3" xfId="5312"/>
    <cellStyle name="Total 2 37 3 4" xfId="6272"/>
    <cellStyle name="Total 2 37 3 5" xfId="4734"/>
    <cellStyle name="Total 2 37 3 6" xfId="8641"/>
    <cellStyle name="Total 2 37 3 7" xfId="9457"/>
    <cellStyle name="Total 2 37 4" xfId="3286"/>
    <cellStyle name="Total 2 37 4 2" xfId="4104"/>
    <cellStyle name="Total 2 37 4 2 2" xfId="6077"/>
    <cellStyle name="Total 2 37 4 2 3" xfId="6986"/>
    <cellStyle name="Total 2 37 4 2 4" xfId="7902"/>
    <cellStyle name="Total 2 37 4 2 5" xfId="8554"/>
    <cellStyle name="Total 2 37 4 2 6" xfId="9287"/>
    <cellStyle name="Total 2 37 4 2 7" xfId="10024"/>
    <cellStyle name="Total 2 37 4 3" xfId="5358"/>
    <cellStyle name="Total 2 37 4 4" xfId="6318"/>
    <cellStyle name="Total 2 37 4 5" xfId="5726"/>
    <cellStyle name="Total 2 37 4 6" xfId="8687"/>
    <cellStyle name="Total 2 37 4 7" xfId="9503"/>
    <cellStyle name="Total 2 37 5" xfId="3330"/>
    <cellStyle name="Total 2 37 5 2" xfId="4148"/>
    <cellStyle name="Total 2 37 5 2 2" xfId="6121"/>
    <cellStyle name="Total 2 37 5 2 3" xfId="7030"/>
    <cellStyle name="Total 2 37 5 2 4" xfId="7946"/>
    <cellStyle name="Total 2 37 5 2 5" xfId="8598"/>
    <cellStyle name="Total 2 37 5 2 6" xfId="9331"/>
    <cellStyle name="Total 2 37 5 2 7" xfId="10068"/>
    <cellStyle name="Total 2 37 5 3" xfId="5402"/>
    <cellStyle name="Total 2 37 5 4" xfId="6362"/>
    <cellStyle name="Total 2 37 5 5" xfId="5510"/>
    <cellStyle name="Total 2 37 5 6" xfId="8731"/>
    <cellStyle name="Total 2 37 5 7" xfId="9547"/>
    <cellStyle name="Total 2 37 6" xfId="3357"/>
    <cellStyle name="Total 2 37 6 2" xfId="4175"/>
    <cellStyle name="Total 2 37 6 2 2" xfId="6148"/>
    <cellStyle name="Total 2 37 6 2 3" xfId="7057"/>
    <cellStyle name="Total 2 37 6 2 4" xfId="7973"/>
    <cellStyle name="Total 2 37 6 2 5" xfId="8625"/>
    <cellStyle name="Total 2 37 6 2 6" xfId="9358"/>
    <cellStyle name="Total 2 37 6 2 7" xfId="10095"/>
    <cellStyle name="Total 2 37 6 3" xfId="5429"/>
    <cellStyle name="Total 2 37 6 4" xfId="6389"/>
    <cellStyle name="Total 2 37 6 5" xfId="7251"/>
    <cellStyle name="Total 2 37 6 6" xfId="7259"/>
    <cellStyle name="Total 2 37 6 7" xfId="8758"/>
    <cellStyle name="Total 2 37 6 8" xfId="9574"/>
    <cellStyle name="Total 2 37 7" xfId="3607"/>
    <cellStyle name="Total 2 37 7 2" xfId="5601"/>
    <cellStyle name="Total 2 37 7 3" xfId="6541"/>
    <cellStyle name="Total 2 37 7 4" xfId="7426"/>
    <cellStyle name="Total 2 37 7 5" xfId="8110"/>
    <cellStyle name="Total 2 37 7 6" xfId="8870"/>
    <cellStyle name="Total 2 37 7 7" xfId="9636"/>
    <cellStyle name="Total 2 37 8" xfId="4875"/>
    <cellStyle name="Total 2 37 9" xfId="4972"/>
    <cellStyle name="Total 2 38" xfId="2755"/>
    <cellStyle name="Total 2 38 10" xfId="6462"/>
    <cellStyle name="Total 2 38 11" xfId="8044"/>
    <cellStyle name="Total 2 38 12" xfId="8952"/>
    <cellStyle name="Total 2 38 2" xfId="3107"/>
    <cellStyle name="Total 2 38 2 2" xfId="3928"/>
    <cellStyle name="Total 2 38 2 2 2" xfId="5901"/>
    <cellStyle name="Total 2 38 2 2 3" xfId="6810"/>
    <cellStyle name="Total 2 38 2 2 4" xfId="7726"/>
    <cellStyle name="Total 2 38 2 2 5" xfId="8378"/>
    <cellStyle name="Total 2 38 2 2 6" xfId="9111"/>
    <cellStyle name="Total 2 38 2 2 7" xfId="9848"/>
    <cellStyle name="Total 2 38 2 3" xfId="5180"/>
    <cellStyle name="Total 2 38 2 4" xfId="3429"/>
    <cellStyle name="Total 2 38 2 5" xfId="6395"/>
    <cellStyle name="Total 2 38 2 6" xfId="6619"/>
    <cellStyle name="Total 2 38 2 7" xfId="7124"/>
    <cellStyle name="Total 2 38 2 8" xfId="2663"/>
    <cellStyle name="Total 2 38 3" xfId="3241"/>
    <cellStyle name="Total 2 38 3 2" xfId="4059"/>
    <cellStyle name="Total 2 38 3 2 2" xfId="6032"/>
    <cellStyle name="Total 2 38 3 2 3" xfId="6941"/>
    <cellStyle name="Total 2 38 3 2 4" xfId="7857"/>
    <cellStyle name="Total 2 38 3 2 5" xfId="8509"/>
    <cellStyle name="Total 2 38 3 2 6" xfId="9242"/>
    <cellStyle name="Total 2 38 3 2 7" xfId="9979"/>
    <cellStyle name="Total 2 38 3 3" xfId="5313"/>
    <cellStyle name="Total 2 38 3 4" xfId="6273"/>
    <cellStyle name="Total 2 38 3 5" xfId="4346"/>
    <cellStyle name="Total 2 38 3 6" xfId="8642"/>
    <cellStyle name="Total 2 38 3 7" xfId="9458"/>
    <cellStyle name="Total 2 38 4" xfId="3287"/>
    <cellStyle name="Total 2 38 4 2" xfId="4105"/>
    <cellStyle name="Total 2 38 4 2 2" xfId="6078"/>
    <cellStyle name="Total 2 38 4 2 3" xfId="6987"/>
    <cellStyle name="Total 2 38 4 2 4" xfId="7903"/>
    <cellStyle name="Total 2 38 4 2 5" xfId="8555"/>
    <cellStyle name="Total 2 38 4 2 6" xfId="9288"/>
    <cellStyle name="Total 2 38 4 2 7" xfId="10025"/>
    <cellStyle name="Total 2 38 4 3" xfId="5359"/>
    <cellStyle name="Total 2 38 4 4" xfId="6319"/>
    <cellStyle name="Total 2 38 4 5" xfId="5004"/>
    <cellStyle name="Total 2 38 4 6" xfId="8688"/>
    <cellStyle name="Total 2 38 4 7" xfId="9504"/>
    <cellStyle name="Total 2 38 5" xfId="3331"/>
    <cellStyle name="Total 2 38 5 2" xfId="4149"/>
    <cellStyle name="Total 2 38 5 2 2" xfId="6122"/>
    <cellStyle name="Total 2 38 5 2 3" xfId="7031"/>
    <cellStyle name="Total 2 38 5 2 4" xfId="7947"/>
    <cellStyle name="Total 2 38 5 2 5" xfId="8599"/>
    <cellStyle name="Total 2 38 5 2 6" xfId="9332"/>
    <cellStyle name="Total 2 38 5 2 7" xfId="10069"/>
    <cellStyle name="Total 2 38 5 3" xfId="5403"/>
    <cellStyle name="Total 2 38 5 4" xfId="6363"/>
    <cellStyle name="Total 2 38 5 5" xfId="4388"/>
    <cellStyle name="Total 2 38 5 6" xfId="8732"/>
    <cellStyle name="Total 2 38 5 7" xfId="9548"/>
    <cellStyle name="Total 2 38 6" xfId="3354"/>
    <cellStyle name="Total 2 38 6 2" xfId="4172"/>
    <cellStyle name="Total 2 38 6 2 2" xfId="6145"/>
    <cellStyle name="Total 2 38 6 2 3" xfId="7054"/>
    <cellStyle name="Total 2 38 6 2 4" xfId="7970"/>
    <cellStyle name="Total 2 38 6 2 5" xfId="8622"/>
    <cellStyle name="Total 2 38 6 2 6" xfId="9355"/>
    <cellStyle name="Total 2 38 6 2 7" xfId="10092"/>
    <cellStyle name="Total 2 38 6 3" xfId="5426"/>
    <cellStyle name="Total 2 38 6 4" xfId="6386"/>
    <cellStyle name="Total 2 38 6 5" xfId="7248"/>
    <cellStyle name="Total 2 38 6 6" xfId="6164"/>
    <cellStyle name="Total 2 38 6 7" xfId="8755"/>
    <cellStyle name="Total 2 38 6 8" xfId="9571"/>
    <cellStyle name="Total 2 38 7" xfId="3608"/>
    <cellStyle name="Total 2 38 7 2" xfId="5602"/>
    <cellStyle name="Total 2 38 7 3" xfId="6542"/>
    <cellStyle name="Total 2 38 7 4" xfId="7427"/>
    <cellStyle name="Total 2 38 7 5" xfId="8111"/>
    <cellStyle name="Total 2 38 7 6" xfId="8871"/>
    <cellStyle name="Total 2 38 7 7" xfId="9637"/>
    <cellStyle name="Total 2 38 8" xfId="4876"/>
    <cellStyle name="Total 2 38 9" xfId="4371"/>
    <cellStyle name="Total 2 39" xfId="2756"/>
    <cellStyle name="Total 2 39 10" xfId="6639"/>
    <cellStyle name="Total 2 39 11" xfId="8215"/>
    <cellStyle name="Total 2 39 12" xfId="7558"/>
    <cellStyle name="Total 2 39 2" xfId="3108"/>
    <cellStyle name="Total 2 39 2 2" xfId="3929"/>
    <cellStyle name="Total 2 39 2 2 2" xfId="5902"/>
    <cellStyle name="Total 2 39 2 2 3" xfId="6811"/>
    <cellStyle name="Total 2 39 2 2 4" xfId="7727"/>
    <cellStyle name="Total 2 39 2 2 5" xfId="8379"/>
    <cellStyle name="Total 2 39 2 2 6" xfId="9112"/>
    <cellStyle name="Total 2 39 2 2 7" xfId="9849"/>
    <cellStyle name="Total 2 39 2 3" xfId="5181"/>
    <cellStyle name="Total 2 39 2 4" xfId="4195"/>
    <cellStyle name="Total 2 39 2 5" xfId="4813"/>
    <cellStyle name="Total 2 39 2 6" xfId="5537"/>
    <cellStyle name="Total 2 39 2 7" xfId="7168"/>
    <cellStyle name="Total 2 39 2 8" xfId="4488"/>
    <cellStyle name="Total 2 39 3" xfId="3242"/>
    <cellStyle name="Total 2 39 3 2" xfId="4060"/>
    <cellStyle name="Total 2 39 3 2 2" xfId="6033"/>
    <cellStyle name="Total 2 39 3 2 3" xfId="6942"/>
    <cellStyle name="Total 2 39 3 2 4" xfId="7858"/>
    <cellStyle name="Total 2 39 3 2 5" xfId="8510"/>
    <cellStyle name="Total 2 39 3 2 6" xfId="9243"/>
    <cellStyle name="Total 2 39 3 2 7" xfId="9980"/>
    <cellStyle name="Total 2 39 3 3" xfId="5314"/>
    <cellStyle name="Total 2 39 3 4" xfId="6274"/>
    <cellStyle name="Total 2 39 3 5" xfId="4740"/>
    <cellStyle name="Total 2 39 3 6" xfId="8643"/>
    <cellStyle name="Total 2 39 3 7" xfId="9459"/>
    <cellStyle name="Total 2 39 4" xfId="3288"/>
    <cellStyle name="Total 2 39 4 2" xfId="4106"/>
    <cellStyle name="Total 2 39 4 2 2" xfId="6079"/>
    <cellStyle name="Total 2 39 4 2 3" xfId="6988"/>
    <cellStyle name="Total 2 39 4 2 4" xfId="7904"/>
    <cellStyle name="Total 2 39 4 2 5" xfId="8556"/>
    <cellStyle name="Total 2 39 4 2 6" xfId="9289"/>
    <cellStyle name="Total 2 39 4 2 7" xfId="10026"/>
    <cellStyle name="Total 2 39 4 3" xfId="5360"/>
    <cellStyle name="Total 2 39 4 4" xfId="6320"/>
    <cellStyle name="Total 2 39 4 5" xfId="5724"/>
    <cellStyle name="Total 2 39 4 6" xfId="8689"/>
    <cellStyle name="Total 2 39 4 7" xfId="9505"/>
    <cellStyle name="Total 2 39 5" xfId="3332"/>
    <cellStyle name="Total 2 39 5 2" xfId="4150"/>
    <cellStyle name="Total 2 39 5 2 2" xfId="6123"/>
    <cellStyle name="Total 2 39 5 2 3" xfId="7032"/>
    <cellStyle name="Total 2 39 5 2 4" xfId="7948"/>
    <cellStyle name="Total 2 39 5 2 5" xfId="8600"/>
    <cellStyle name="Total 2 39 5 2 6" xfId="9333"/>
    <cellStyle name="Total 2 39 5 2 7" xfId="10070"/>
    <cellStyle name="Total 2 39 5 3" xfId="5404"/>
    <cellStyle name="Total 2 39 5 4" xfId="6364"/>
    <cellStyle name="Total 2 39 5 5" xfId="4993"/>
    <cellStyle name="Total 2 39 5 6" xfId="8733"/>
    <cellStyle name="Total 2 39 5 7" xfId="9549"/>
    <cellStyle name="Total 2 39 6" xfId="3265"/>
    <cellStyle name="Total 2 39 6 2" xfId="4083"/>
    <cellStyle name="Total 2 39 6 2 2" xfId="6056"/>
    <cellStyle name="Total 2 39 6 2 3" xfId="6965"/>
    <cellStyle name="Total 2 39 6 2 4" xfId="7881"/>
    <cellStyle name="Total 2 39 6 2 5" xfId="8533"/>
    <cellStyle name="Total 2 39 6 2 6" xfId="9266"/>
    <cellStyle name="Total 2 39 6 2 7" xfId="10003"/>
    <cellStyle name="Total 2 39 6 3" xfId="5337"/>
    <cellStyle name="Total 2 39 6 4" xfId="6297"/>
    <cellStyle name="Total 2 39 6 5" xfId="7164"/>
    <cellStyle name="Total 2 39 6 6" xfId="5526"/>
    <cellStyle name="Total 2 39 6 7" xfId="8666"/>
    <cellStyle name="Total 2 39 6 8" xfId="9482"/>
    <cellStyle name="Total 2 39 7" xfId="3609"/>
    <cellStyle name="Total 2 39 7 2" xfId="5603"/>
    <cellStyle name="Total 2 39 7 3" xfId="6543"/>
    <cellStyle name="Total 2 39 7 4" xfId="7428"/>
    <cellStyle name="Total 2 39 7 5" xfId="8112"/>
    <cellStyle name="Total 2 39 7 6" xfId="8872"/>
    <cellStyle name="Total 2 39 7 7" xfId="9638"/>
    <cellStyle name="Total 2 39 8" xfId="4877"/>
    <cellStyle name="Total 2 39 9" xfId="5489"/>
    <cellStyle name="Total 2 4" xfId="2757"/>
    <cellStyle name="Total 2 40" xfId="2758"/>
    <cellStyle name="Total 2 40 10" xfId="4646"/>
    <cellStyle name="Total 2 40 11" xfId="7070"/>
    <cellStyle name="Total 2 40 12" xfId="8803"/>
    <cellStyle name="Total 2 40 2" xfId="3109"/>
    <cellStyle name="Total 2 40 2 2" xfId="3930"/>
    <cellStyle name="Total 2 40 2 2 2" xfId="5903"/>
    <cellStyle name="Total 2 40 2 2 3" xfId="6812"/>
    <cellStyle name="Total 2 40 2 2 4" xfId="7728"/>
    <cellStyle name="Total 2 40 2 2 5" xfId="8380"/>
    <cellStyle name="Total 2 40 2 2 6" xfId="9113"/>
    <cellStyle name="Total 2 40 2 2 7" xfId="9850"/>
    <cellStyle name="Total 2 40 2 3" xfId="5182"/>
    <cellStyle name="Total 2 40 2 4" xfId="4194"/>
    <cellStyle name="Total 2 40 2 5" xfId="5204"/>
    <cellStyle name="Total 2 40 2 6" xfId="7311"/>
    <cellStyle name="Total 2 40 2 7" xfId="7210"/>
    <cellStyle name="Total 2 40 2 8" xfId="7279"/>
    <cellStyle name="Total 2 40 3" xfId="3244"/>
    <cellStyle name="Total 2 40 3 2" xfId="4062"/>
    <cellStyle name="Total 2 40 3 2 2" xfId="6035"/>
    <cellStyle name="Total 2 40 3 2 3" xfId="6944"/>
    <cellStyle name="Total 2 40 3 2 4" xfId="7860"/>
    <cellStyle name="Total 2 40 3 2 5" xfId="8512"/>
    <cellStyle name="Total 2 40 3 2 6" xfId="9245"/>
    <cellStyle name="Total 2 40 3 2 7" xfId="9982"/>
    <cellStyle name="Total 2 40 3 3" xfId="5316"/>
    <cellStyle name="Total 2 40 3 4" xfId="6276"/>
    <cellStyle name="Total 2 40 3 5" xfId="6448"/>
    <cellStyle name="Total 2 40 3 6" xfId="8645"/>
    <cellStyle name="Total 2 40 3 7" xfId="9461"/>
    <cellStyle name="Total 2 40 4" xfId="3289"/>
    <cellStyle name="Total 2 40 4 2" xfId="4107"/>
    <cellStyle name="Total 2 40 4 2 2" xfId="6080"/>
    <cellStyle name="Total 2 40 4 2 3" xfId="6989"/>
    <cellStyle name="Total 2 40 4 2 4" xfId="7905"/>
    <cellStyle name="Total 2 40 4 2 5" xfId="8557"/>
    <cellStyle name="Total 2 40 4 2 6" xfId="9290"/>
    <cellStyle name="Total 2 40 4 2 7" xfId="10027"/>
    <cellStyle name="Total 2 40 4 3" xfId="5361"/>
    <cellStyle name="Total 2 40 4 4" xfId="6321"/>
    <cellStyle name="Total 2 40 4 5" xfId="5520"/>
    <cellStyle name="Total 2 40 4 6" xfId="8690"/>
    <cellStyle name="Total 2 40 4 7" xfId="9506"/>
    <cellStyle name="Total 2 40 5" xfId="3333"/>
    <cellStyle name="Total 2 40 5 2" xfId="4151"/>
    <cellStyle name="Total 2 40 5 2 2" xfId="6124"/>
    <cellStyle name="Total 2 40 5 2 3" xfId="7033"/>
    <cellStyle name="Total 2 40 5 2 4" xfId="7949"/>
    <cellStyle name="Total 2 40 5 2 5" xfId="8601"/>
    <cellStyle name="Total 2 40 5 2 6" xfId="9334"/>
    <cellStyle name="Total 2 40 5 2 7" xfId="10071"/>
    <cellStyle name="Total 2 40 5 3" xfId="5405"/>
    <cellStyle name="Total 2 40 5 4" xfId="6365"/>
    <cellStyle name="Total 2 40 5 5" xfId="4390"/>
    <cellStyle name="Total 2 40 5 6" xfId="8734"/>
    <cellStyle name="Total 2 40 5 7" xfId="9550"/>
    <cellStyle name="Total 2 40 6" xfId="3175"/>
    <cellStyle name="Total 2 40 6 2" xfId="3993"/>
    <cellStyle name="Total 2 40 6 2 2" xfId="5966"/>
    <cellStyle name="Total 2 40 6 2 3" xfId="6875"/>
    <cellStyle name="Total 2 40 6 2 4" xfId="7791"/>
    <cellStyle name="Total 2 40 6 2 5" xfId="8443"/>
    <cellStyle name="Total 2 40 6 2 6" xfId="9176"/>
    <cellStyle name="Total 2 40 6 2 7" xfId="9913"/>
    <cellStyle name="Total 2 40 6 3" xfId="5247"/>
    <cellStyle name="Total 2 40 6 4" xfId="6207"/>
    <cellStyle name="Total 2 40 6 5" xfId="7085"/>
    <cellStyle name="Total 2 40 6 6" xfId="4667"/>
    <cellStyle name="Total 2 40 6 7" xfId="7145"/>
    <cellStyle name="Total 2 40 6 8" xfId="9392"/>
    <cellStyle name="Total 2 40 7" xfId="3610"/>
    <cellStyle name="Total 2 40 7 2" xfId="5604"/>
    <cellStyle name="Total 2 40 7 3" xfId="6544"/>
    <cellStyle name="Total 2 40 7 4" xfId="7429"/>
    <cellStyle name="Total 2 40 7 5" xfId="8113"/>
    <cellStyle name="Total 2 40 7 6" xfId="8873"/>
    <cellStyle name="Total 2 40 7 7" xfId="9639"/>
    <cellStyle name="Total 2 40 8" xfId="4878"/>
    <cellStyle name="Total 2 40 9" xfId="4971"/>
    <cellStyle name="Total 2 41" xfId="2759"/>
    <cellStyle name="Total 2 41 10" xfId="6461"/>
    <cellStyle name="Total 2 41 11" xfId="8043"/>
    <cellStyle name="Total 2 41 12" xfId="8951"/>
    <cellStyle name="Total 2 41 2" xfId="3110"/>
    <cellStyle name="Total 2 41 2 2" xfId="3931"/>
    <cellStyle name="Total 2 41 2 2 2" xfId="5904"/>
    <cellStyle name="Total 2 41 2 2 3" xfId="6813"/>
    <cellStyle name="Total 2 41 2 2 4" xfId="7729"/>
    <cellStyle name="Total 2 41 2 2 5" xfId="8381"/>
    <cellStyle name="Total 2 41 2 2 6" xfId="9114"/>
    <cellStyle name="Total 2 41 2 2 7" xfId="9851"/>
    <cellStyle name="Total 2 41 2 3" xfId="5183"/>
    <cellStyle name="Total 2 41 2 4" xfId="4193"/>
    <cellStyle name="Total 2 41 2 5" xfId="4808"/>
    <cellStyle name="Total 2 41 2 6" xfId="7512"/>
    <cellStyle name="Total 2 41 2 7" xfId="7127"/>
    <cellStyle name="Total 2 41 2 8" xfId="8765"/>
    <cellStyle name="Total 2 41 3" xfId="3245"/>
    <cellStyle name="Total 2 41 3 2" xfId="4063"/>
    <cellStyle name="Total 2 41 3 2 2" xfId="6036"/>
    <cellStyle name="Total 2 41 3 2 3" xfId="6945"/>
    <cellStyle name="Total 2 41 3 2 4" xfId="7861"/>
    <cellStyle name="Total 2 41 3 2 5" xfId="8513"/>
    <cellStyle name="Total 2 41 3 2 6" xfId="9246"/>
    <cellStyle name="Total 2 41 3 2 7" xfId="9983"/>
    <cellStyle name="Total 2 41 3 3" xfId="5317"/>
    <cellStyle name="Total 2 41 3 4" xfId="6277"/>
    <cellStyle name="Total 2 41 3 5" xfId="4741"/>
    <cellStyle name="Total 2 41 3 6" xfId="8646"/>
    <cellStyle name="Total 2 41 3 7" xfId="9462"/>
    <cellStyle name="Total 2 41 4" xfId="3290"/>
    <cellStyle name="Total 2 41 4 2" xfId="4108"/>
    <cellStyle name="Total 2 41 4 2 2" xfId="6081"/>
    <cellStyle name="Total 2 41 4 2 3" xfId="6990"/>
    <cellStyle name="Total 2 41 4 2 4" xfId="7906"/>
    <cellStyle name="Total 2 41 4 2 5" xfId="8558"/>
    <cellStyle name="Total 2 41 4 2 6" xfId="9291"/>
    <cellStyle name="Total 2 41 4 2 7" xfId="10028"/>
    <cellStyle name="Total 2 41 4 3" xfId="5362"/>
    <cellStyle name="Total 2 41 4 4" xfId="6322"/>
    <cellStyle name="Total 2 41 4 5" xfId="5725"/>
    <cellStyle name="Total 2 41 4 6" xfId="8691"/>
    <cellStyle name="Total 2 41 4 7" xfId="9507"/>
    <cellStyle name="Total 2 41 5" xfId="3334"/>
    <cellStyle name="Total 2 41 5 2" xfId="4152"/>
    <cellStyle name="Total 2 41 5 2 2" xfId="6125"/>
    <cellStyle name="Total 2 41 5 2 3" xfId="7034"/>
    <cellStyle name="Total 2 41 5 2 4" xfId="7950"/>
    <cellStyle name="Total 2 41 5 2 5" xfId="8602"/>
    <cellStyle name="Total 2 41 5 2 6" xfId="9335"/>
    <cellStyle name="Total 2 41 5 2 7" xfId="10072"/>
    <cellStyle name="Total 2 41 5 3" xfId="5406"/>
    <cellStyle name="Total 2 41 5 4" xfId="6366"/>
    <cellStyle name="Total 2 41 5 5" xfId="5509"/>
    <cellStyle name="Total 2 41 5 6" xfId="8735"/>
    <cellStyle name="Total 2 41 5 7" xfId="9551"/>
    <cellStyle name="Total 2 41 6" xfId="3176"/>
    <cellStyle name="Total 2 41 6 2" xfId="3994"/>
    <cellStyle name="Total 2 41 6 2 2" xfId="5967"/>
    <cellStyle name="Total 2 41 6 2 3" xfId="6876"/>
    <cellStyle name="Total 2 41 6 2 4" xfId="7792"/>
    <cellStyle name="Total 2 41 6 2 5" xfId="8444"/>
    <cellStyle name="Total 2 41 6 2 6" xfId="9177"/>
    <cellStyle name="Total 2 41 6 2 7" xfId="9914"/>
    <cellStyle name="Total 2 41 6 3" xfId="5248"/>
    <cellStyle name="Total 2 41 6 4" xfId="6208"/>
    <cellStyle name="Total 2 41 6 5" xfId="7086"/>
    <cellStyle name="Total 2 41 6 6" xfId="5741"/>
    <cellStyle name="Total 2 41 6 7" xfId="7188"/>
    <cellStyle name="Total 2 41 6 8" xfId="9393"/>
    <cellStyle name="Total 2 41 7" xfId="3611"/>
    <cellStyle name="Total 2 41 7 2" xfId="5605"/>
    <cellStyle name="Total 2 41 7 3" xfId="6545"/>
    <cellStyle name="Total 2 41 7 4" xfId="7430"/>
    <cellStyle name="Total 2 41 7 5" xfId="8114"/>
    <cellStyle name="Total 2 41 7 6" xfId="8874"/>
    <cellStyle name="Total 2 41 7 7" xfId="9640"/>
    <cellStyle name="Total 2 41 8" xfId="4879"/>
    <cellStyle name="Total 2 41 9" xfId="4370"/>
    <cellStyle name="Total 2 42" xfId="2760"/>
    <cellStyle name="Total 2 42 10" xfId="6638"/>
    <cellStyle name="Total 2 42 11" xfId="8214"/>
    <cellStyle name="Total 2 42 12" xfId="8196"/>
    <cellStyle name="Total 2 42 2" xfId="3111"/>
    <cellStyle name="Total 2 42 2 2" xfId="3932"/>
    <cellStyle name="Total 2 42 2 2 2" xfId="5905"/>
    <cellStyle name="Total 2 42 2 2 3" xfId="6814"/>
    <cellStyle name="Total 2 42 2 2 4" xfId="7730"/>
    <cellStyle name="Total 2 42 2 2 5" xfId="8382"/>
    <cellStyle name="Total 2 42 2 2 6" xfId="9115"/>
    <cellStyle name="Total 2 42 2 2 7" xfId="9852"/>
    <cellStyle name="Total 2 42 2 3" xfId="5184"/>
    <cellStyle name="Total 2 42 2 4" xfId="3376"/>
    <cellStyle name="Total 2 42 2 5" xfId="5131"/>
    <cellStyle name="Total 2 42 2 6" xfId="6438"/>
    <cellStyle name="Total 2 42 2 7" xfId="7169"/>
    <cellStyle name="Total 2 42 2 8" xfId="4482"/>
    <cellStyle name="Total 2 42 3" xfId="3246"/>
    <cellStyle name="Total 2 42 3 2" xfId="4064"/>
    <cellStyle name="Total 2 42 3 2 2" xfId="6037"/>
    <cellStyle name="Total 2 42 3 2 3" xfId="6946"/>
    <cellStyle name="Total 2 42 3 2 4" xfId="7862"/>
    <cellStyle name="Total 2 42 3 2 5" xfId="8514"/>
    <cellStyle name="Total 2 42 3 2 6" xfId="9247"/>
    <cellStyle name="Total 2 42 3 2 7" xfId="9984"/>
    <cellStyle name="Total 2 42 3 3" xfId="5318"/>
    <cellStyle name="Total 2 42 3 4" xfId="6278"/>
    <cellStyle name="Total 2 42 3 5" xfId="4410"/>
    <cellStyle name="Total 2 42 3 6" xfId="8647"/>
    <cellStyle name="Total 2 42 3 7" xfId="9463"/>
    <cellStyle name="Total 2 42 4" xfId="3291"/>
    <cellStyle name="Total 2 42 4 2" xfId="4109"/>
    <cellStyle name="Total 2 42 4 2 2" xfId="6082"/>
    <cellStyle name="Total 2 42 4 2 3" xfId="6991"/>
    <cellStyle name="Total 2 42 4 2 4" xfId="7907"/>
    <cellStyle name="Total 2 42 4 2 5" xfId="8559"/>
    <cellStyle name="Total 2 42 4 2 6" xfId="9292"/>
    <cellStyle name="Total 2 42 4 2 7" xfId="10029"/>
    <cellStyle name="Total 2 42 4 3" xfId="5363"/>
    <cellStyle name="Total 2 42 4 4" xfId="6323"/>
    <cellStyle name="Total 2 42 4 5" xfId="5003"/>
    <cellStyle name="Total 2 42 4 6" xfId="8692"/>
    <cellStyle name="Total 2 42 4 7" xfId="9508"/>
    <cellStyle name="Total 2 42 5" xfId="3335"/>
    <cellStyle name="Total 2 42 5 2" xfId="4153"/>
    <cellStyle name="Total 2 42 5 2 2" xfId="6126"/>
    <cellStyle name="Total 2 42 5 2 3" xfId="7035"/>
    <cellStyle name="Total 2 42 5 2 4" xfId="7951"/>
    <cellStyle name="Total 2 42 5 2 5" xfId="8603"/>
    <cellStyle name="Total 2 42 5 2 6" xfId="9336"/>
    <cellStyle name="Total 2 42 5 2 7" xfId="10073"/>
    <cellStyle name="Total 2 42 5 3" xfId="5407"/>
    <cellStyle name="Total 2 42 5 4" xfId="6367"/>
    <cellStyle name="Total 2 42 5 5" xfId="4853"/>
    <cellStyle name="Total 2 42 5 6" xfId="8736"/>
    <cellStyle name="Total 2 42 5 7" xfId="9552"/>
    <cellStyle name="Total 2 42 6" xfId="3171"/>
    <cellStyle name="Total 2 42 6 2" xfId="3989"/>
    <cellStyle name="Total 2 42 6 2 2" xfId="5962"/>
    <cellStyle name="Total 2 42 6 2 3" xfId="6871"/>
    <cellStyle name="Total 2 42 6 2 4" xfId="7787"/>
    <cellStyle name="Total 2 42 6 2 5" xfId="8439"/>
    <cellStyle name="Total 2 42 6 2 6" xfId="9172"/>
    <cellStyle name="Total 2 42 6 2 7" xfId="9909"/>
    <cellStyle name="Total 2 42 6 3" xfId="5243"/>
    <cellStyle name="Total 2 42 6 4" xfId="6203"/>
    <cellStyle name="Total 2 42 6 5" xfId="7081"/>
    <cellStyle name="Total 2 42 6 6" xfId="7298"/>
    <cellStyle name="Total 2 42 6 7" xfId="7257"/>
    <cellStyle name="Total 2 42 6 8" xfId="9388"/>
    <cellStyle name="Total 2 42 7" xfId="3612"/>
    <cellStyle name="Total 2 42 7 2" xfId="5606"/>
    <cellStyle name="Total 2 42 7 3" xfId="6546"/>
    <cellStyle name="Total 2 42 7 4" xfId="7431"/>
    <cellStyle name="Total 2 42 7 5" xfId="8115"/>
    <cellStyle name="Total 2 42 7 6" xfId="8875"/>
    <cellStyle name="Total 2 42 7 7" xfId="9641"/>
    <cellStyle name="Total 2 42 8" xfId="4880"/>
    <cellStyle name="Total 2 42 9" xfId="5488"/>
    <cellStyle name="Total 2 43" xfId="2761"/>
    <cellStyle name="Total 2 43 10" xfId="6154"/>
    <cellStyle name="Total 2 43 11" xfId="4436"/>
    <cellStyle name="Total 2 43 12" xfId="4577"/>
    <cellStyle name="Total 2 43 2" xfId="3112"/>
    <cellStyle name="Total 2 43 2 2" xfId="3933"/>
    <cellStyle name="Total 2 43 2 2 2" xfId="5906"/>
    <cellStyle name="Total 2 43 2 2 3" xfId="6815"/>
    <cellStyle name="Total 2 43 2 2 4" xfId="7731"/>
    <cellStyle name="Total 2 43 2 2 5" xfId="8383"/>
    <cellStyle name="Total 2 43 2 2 6" xfId="9116"/>
    <cellStyle name="Total 2 43 2 2 7" xfId="9853"/>
    <cellStyle name="Total 2 43 2 3" xfId="5185"/>
    <cellStyle name="Total 2 43 2 4" xfId="5431"/>
    <cellStyle name="Total 2 43 2 5" xfId="4902"/>
    <cellStyle name="Total 2 43 2 6" xfId="5743"/>
    <cellStyle name="Total 2 43 2 7" xfId="7211"/>
    <cellStyle name="Total 2 43 2 8" xfId="4481"/>
    <cellStyle name="Total 2 43 3" xfId="3247"/>
    <cellStyle name="Total 2 43 3 2" xfId="4065"/>
    <cellStyle name="Total 2 43 3 2 2" xfId="6038"/>
    <cellStyle name="Total 2 43 3 2 3" xfId="6947"/>
    <cellStyle name="Total 2 43 3 2 4" xfId="7863"/>
    <cellStyle name="Total 2 43 3 2 5" xfId="8515"/>
    <cellStyle name="Total 2 43 3 2 6" xfId="9248"/>
    <cellStyle name="Total 2 43 3 2 7" xfId="9985"/>
    <cellStyle name="Total 2 43 3 3" xfId="5319"/>
    <cellStyle name="Total 2 43 3 4" xfId="6279"/>
    <cellStyle name="Total 2 43 3 5" xfId="5014"/>
    <cellStyle name="Total 2 43 3 6" xfId="8648"/>
    <cellStyle name="Total 2 43 3 7" xfId="9464"/>
    <cellStyle name="Total 2 43 4" xfId="3292"/>
    <cellStyle name="Total 2 43 4 2" xfId="4110"/>
    <cellStyle name="Total 2 43 4 2 2" xfId="6083"/>
    <cellStyle name="Total 2 43 4 2 3" xfId="6992"/>
    <cellStyle name="Total 2 43 4 2 4" xfId="7908"/>
    <cellStyle name="Total 2 43 4 2 5" xfId="8560"/>
    <cellStyle name="Total 2 43 4 2 6" xfId="9293"/>
    <cellStyle name="Total 2 43 4 2 7" xfId="10030"/>
    <cellStyle name="Total 2 43 4 3" xfId="5364"/>
    <cellStyle name="Total 2 43 4 4" xfId="6324"/>
    <cellStyle name="Total 2 43 4 5" xfId="4400"/>
    <cellStyle name="Total 2 43 4 6" xfId="8693"/>
    <cellStyle name="Total 2 43 4 7" xfId="9509"/>
    <cellStyle name="Total 2 43 5" xfId="3336"/>
    <cellStyle name="Total 2 43 5 2" xfId="4154"/>
    <cellStyle name="Total 2 43 5 2 2" xfId="6127"/>
    <cellStyle name="Total 2 43 5 2 3" xfId="7036"/>
    <cellStyle name="Total 2 43 5 2 4" xfId="7952"/>
    <cellStyle name="Total 2 43 5 2 5" xfId="8604"/>
    <cellStyle name="Total 2 43 5 2 6" xfId="9337"/>
    <cellStyle name="Total 2 43 5 2 7" xfId="10074"/>
    <cellStyle name="Total 2 43 5 3" xfId="5408"/>
    <cellStyle name="Total 2 43 5 4" xfId="6368"/>
    <cellStyle name="Total 2 43 5 5" xfId="7262"/>
    <cellStyle name="Total 2 43 5 6" xfId="8737"/>
    <cellStyle name="Total 2 43 5 7" xfId="9553"/>
    <cellStyle name="Total 2 43 6" xfId="3182"/>
    <cellStyle name="Total 2 43 6 2" xfId="4000"/>
    <cellStyle name="Total 2 43 6 2 2" xfId="5973"/>
    <cellStyle name="Total 2 43 6 2 3" xfId="6882"/>
    <cellStyle name="Total 2 43 6 2 4" xfId="7798"/>
    <cellStyle name="Total 2 43 6 2 5" xfId="8450"/>
    <cellStyle name="Total 2 43 6 2 6" xfId="9183"/>
    <cellStyle name="Total 2 43 6 2 7" xfId="9920"/>
    <cellStyle name="Total 2 43 6 3" xfId="5254"/>
    <cellStyle name="Total 2 43 6 4" xfId="6214"/>
    <cellStyle name="Total 2 43 6 5" xfId="7091"/>
    <cellStyle name="Total 2 43 6 6" xfId="7454"/>
    <cellStyle name="Total 2 43 6 7" xfId="7147"/>
    <cellStyle name="Total 2 43 6 8" xfId="9399"/>
    <cellStyle name="Total 2 43 7" xfId="3613"/>
    <cellStyle name="Total 2 43 7 2" xfId="5607"/>
    <cellStyle name="Total 2 43 7 3" xfId="6547"/>
    <cellStyle name="Total 2 43 7 4" xfId="7432"/>
    <cellStyle name="Total 2 43 7 5" xfId="8116"/>
    <cellStyle name="Total 2 43 7 6" xfId="8876"/>
    <cellStyle name="Total 2 43 7 7" xfId="9642"/>
    <cellStyle name="Total 2 43 8" xfId="4881"/>
    <cellStyle name="Total 2 43 9" xfId="5692"/>
    <cellStyle name="Total 2 44" xfId="2762"/>
    <cellStyle name="Total 2 44 10" xfId="4647"/>
    <cellStyle name="Total 2 44 11" xfId="7080"/>
    <cellStyle name="Total 2 44 12" xfId="8802"/>
    <cellStyle name="Total 2 44 2" xfId="3113"/>
    <cellStyle name="Total 2 44 2 2" xfId="3934"/>
    <cellStyle name="Total 2 44 2 2 2" xfId="5907"/>
    <cellStyle name="Total 2 44 2 2 3" xfId="6816"/>
    <cellStyle name="Total 2 44 2 2 4" xfId="7732"/>
    <cellStyle name="Total 2 44 2 2 5" xfId="8384"/>
    <cellStyle name="Total 2 44 2 2 6" xfId="9117"/>
    <cellStyle name="Total 2 44 2 2 7" xfId="9854"/>
    <cellStyle name="Total 2 44 2 3" xfId="5186"/>
    <cellStyle name="Total 2 44 2 4" xfId="3375"/>
    <cellStyle name="Total 2 44 2 5" xfId="5207"/>
    <cellStyle name="Total 2 44 2 6" xfId="7310"/>
    <cellStyle name="Total 2 44 2 7" xfId="7126"/>
    <cellStyle name="Total 2 44 2 8" xfId="4487"/>
    <cellStyle name="Total 2 44 3" xfId="3248"/>
    <cellStyle name="Total 2 44 3 2" xfId="4066"/>
    <cellStyle name="Total 2 44 3 2 2" xfId="6039"/>
    <cellStyle name="Total 2 44 3 2 3" xfId="6948"/>
    <cellStyle name="Total 2 44 3 2 4" xfId="7864"/>
    <cellStyle name="Total 2 44 3 2 5" xfId="8516"/>
    <cellStyle name="Total 2 44 3 2 6" xfId="9249"/>
    <cellStyle name="Total 2 44 3 2 7" xfId="9986"/>
    <cellStyle name="Total 2 44 3 3" xfId="5320"/>
    <cellStyle name="Total 2 44 3 4" xfId="6280"/>
    <cellStyle name="Total 2 44 3 5" xfId="4411"/>
    <cellStyle name="Total 2 44 3 6" xfId="8649"/>
    <cellStyle name="Total 2 44 3 7" xfId="9465"/>
    <cellStyle name="Total 2 44 4" xfId="3293"/>
    <cellStyle name="Total 2 44 4 2" xfId="4111"/>
    <cellStyle name="Total 2 44 4 2 2" xfId="6084"/>
    <cellStyle name="Total 2 44 4 2 3" xfId="6993"/>
    <cellStyle name="Total 2 44 4 2 4" xfId="7909"/>
    <cellStyle name="Total 2 44 4 2 5" xfId="8561"/>
    <cellStyle name="Total 2 44 4 2 6" xfId="9294"/>
    <cellStyle name="Total 2 44 4 2 7" xfId="10031"/>
    <cellStyle name="Total 2 44 4 3" xfId="5365"/>
    <cellStyle name="Total 2 44 4 4" xfId="6325"/>
    <cellStyle name="Total 2 44 4 5" xfId="5519"/>
    <cellStyle name="Total 2 44 4 6" xfId="8694"/>
    <cellStyle name="Total 2 44 4 7" xfId="9510"/>
    <cellStyle name="Total 2 44 5" xfId="3337"/>
    <cellStyle name="Total 2 44 5 2" xfId="4155"/>
    <cellStyle name="Total 2 44 5 2 2" xfId="6128"/>
    <cellStyle name="Total 2 44 5 2 3" xfId="7037"/>
    <cellStyle name="Total 2 44 5 2 4" xfId="7953"/>
    <cellStyle name="Total 2 44 5 2 5" xfId="8605"/>
    <cellStyle name="Total 2 44 5 2 6" xfId="9338"/>
    <cellStyle name="Total 2 44 5 2 7" xfId="10075"/>
    <cellStyle name="Total 2 44 5 3" xfId="5409"/>
    <cellStyle name="Total 2 44 5 4" xfId="6369"/>
    <cellStyle name="Total 2 44 5 5" xfId="6413"/>
    <cellStyle name="Total 2 44 5 6" xfId="8738"/>
    <cellStyle name="Total 2 44 5 7" xfId="9554"/>
    <cellStyle name="Total 2 44 6" xfId="3207"/>
    <cellStyle name="Total 2 44 6 2" xfId="4025"/>
    <cellStyle name="Total 2 44 6 2 2" xfId="5998"/>
    <cellStyle name="Total 2 44 6 2 3" xfId="6907"/>
    <cellStyle name="Total 2 44 6 2 4" xfId="7823"/>
    <cellStyle name="Total 2 44 6 2 5" xfId="8475"/>
    <cellStyle name="Total 2 44 6 2 6" xfId="9208"/>
    <cellStyle name="Total 2 44 6 2 7" xfId="9945"/>
    <cellStyle name="Total 2 44 6 3" xfId="5279"/>
    <cellStyle name="Total 2 44 6 4" xfId="6239"/>
    <cellStyle name="Total 2 44 6 5" xfId="7108"/>
    <cellStyle name="Total 2 44 6 6" xfId="7252"/>
    <cellStyle name="Total 2 44 6 7" xfId="7154"/>
    <cellStyle name="Total 2 44 6 8" xfId="9424"/>
    <cellStyle name="Total 2 44 7" xfId="3614"/>
    <cellStyle name="Total 2 44 7 2" xfId="5608"/>
    <cellStyle name="Total 2 44 7 3" xfId="6548"/>
    <cellStyle name="Total 2 44 7 4" xfId="7433"/>
    <cellStyle name="Total 2 44 7 5" xfId="8117"/>
    <cellStyle name="Total 2 44 7 6" xfId="8877"/>
    <cellStyle name="Total 2 44 7 7" xfId="9643"/>
    <cellStyle name="Total 2 44 8" xfId="4882"/>
    <cellStyle name="Total 2 44 9" xfId="4970"/>
    <cellStyle name="Total 2 45" xfId="2763"/>
    <cellStyle name="Total 2 45 10" xfId="6460"/>
    <cellStyle name="Total 2 45 11" xfId="8042"/>
    <cellStyle name="Total 2 45 12" xfId="8950"/>
    <cellStyle name="Total 2 45 2" xfId="3114"/>
    <cellStyle name="Total 2 45 2 2" xfId="3935"/>
    <cellStyle name="Total 2 45 2 2 2" xfId="5908"/>
    <cellStyle name="Total 2 45 2 2 3" xfId="6817"/>
    <cellStyle name="Total 2 45 2 2 4" xfId="7733"/>
    <cellStyle name="Total 2 45 2 2 5" xfId="8385"/>
    <cellStyle name="Total 2 45 2 2 6" xfId="9118"/>
    <cellStyle name="Total 2 45 2 2 7" xfId="9855"/>
    <cellStyle name="Total 2 45 2 3" xfId="5187"/>
    <cellStyle name="Total 2 45 2 4" xfId="1027"/>
    <cellStyle name="Total 2 45 2 5" xfId="6394"/>
    <cellStyle name="Total 2 45 2 6" xfId="7511"/>
    <cellStyle name="Total 2 45 2 7" xfId="7170"/>
    <cellStyle name="Total 2 45 2 8" xfId="4486"/>
    <cellStyle name="Total 2 45 3" xfId="3249"/>
    <cellStyle name="Total 2 45 3 2" xfId="4067"/>
    <cellStyle name="Total 2 45 3 2 2" xfId="6040"/>
    <cellStyle name="Total 2 45 3 2 3" xfId="6949"/>
    <cellStyle name="Total 2 45 3 2 4" xfId="7865"/>
    <cellStyle name="Total 2 45 3 2 5" xfId="8517"/>
    <cellStyle name="Total 2 45 3 2 6" xfId="9250"/>
    <cellStyle name="Total 2 45 3 2 7" xfId="9987"/>
    <cellStyle name="Total 2 45 3 3" xfId="5321"/>
    <cellStyle name="Total 2 45 3 4" xfId="6281"/>
    <cellStyle name="Total 2 45 3 5" xfId="5530"/>
    <cellStyle name="Total 2 45 3 6" xfId="8650"/>
    <cellStyle name="Total 2 45 3 7" xfId="9466"/>
    <cellStyle name="Total 2 45 4" xfId="3294"/>
    <cellStyle name="Total 2 45 4 2" xfId="4112"/>
    <cellStyle name="Total 2 45 4 2 2" xfId="6085"/>
    <cellStyle name="Total 2 45 4 2 3" xfId="6994"/>
    <cellStyle name="Total 2 45 4 2 4" xfId="7910"/>
    <cellStyle name="Total 2 45 4 2 5" xfId="8562"/>
    <cellStyle name="Total 2 45 4 2 6" xfId="9295"/>
    <cellStyle name="Total 2 45 4 2 7" xfId="10032"/>
    <cellStyle name="Total 2 45 4 3" xfId="5366"/>
    <cellStyle name="Total 2 45 4 4" xfId="6326"/>
    <cellStyle name="Total 2 45 4 5" xfId="4398"/>
    <cellStyle name="Total 2 45 4 6" xfId="8695"/>
    <cellStyle name="Total 2 45 4 7" xfId="9511"/>
    <cellStyle name="Total 2 45 5" xfId="3338"/>
    <cellStyle name="Total 2 45 5 2" xfId="4156"/>
    <cellStyle name="Total 2 45 5 2 2" xfId="6129"/>
    <cellStyle name="Total 2 45 5 2 3" xfId="7038"/>
    <cellStyle name="Total 2 45 5 2 4" xfId="7954"/>
    <cellStyle name="Total 2 45 5 2 5" xfId="8606"/>
    <cellStyle name="Total 2 45 5 2 6" xfId="9339"/>
    <cellStyle name="Total 2 45 5 2 7" xfId="10076"/>
    <cellStyle name="Total 2 45 5 3" xfId="5410"/>
    <cellStyle name="Total 2 45 5 4" xfId="6370"/>
    <cellStyle name="Total 2 45 5 5" xfId="4385"/>
    <cellStyle name="Total 2 45 5 6" xfId="8739"/>
    <cellStyle name="Total 2 45 5 7" xfId="9555"/>
    <cellStyle name="Total 2 45 6" xfId="3174"/>
    <cellStyle name="Total 2 45 6 2" xfId="3992"/>
    <cellStyle name="Total 2 45 6 2 2" xfId="5965"/>
    <cellStyle name="Total 2 45 6 2 3" xfId="6874"/>
    <cellStyle name="Total 2 45 6 2 4" xfId="7790"/>
    <cellStyle name="Total 2 45 6 2 5" xfId="8442"/>
    <cellStyle name="Total 2 45 6 2 6" xfId="9175"/>
    <cellStyle name="Total 2 45 6 2 7" xfId="9912"/>
    <cellStyle name="Total 2 45 6 3" xfId="5246"/>
    <cellStyle name="Total 2 45 6 4" xfId="6206"/>
    <cellStyle name="Total 2 45 6 5" xfId="7084"/>
    <cellStyle name="Total 2 45 6 6" xfId="7499"/>
    <cellStyle name="Total 2 45 6 7" xfId="7229"/>
    <cellStyle name="Total 2 45 6 8" xfId="9391"/>
    <cellStyle name="Total 2 45 7" xfId="3615"/>
    <cellStyle name="Total 2 45 7 2" xfId="5609"/>
    <cellStyle name="Total 2 45 7 3" xfId="6549"/>
    <cellStyle name="Total 2 45 7 4" xfId="7434"/>
    <cellStyle name="Total 2 45 7 5" xfId="8118"/>
    <cellStyle name="Total 2 45 7 6" xfId="8878"/>
    <cellStyle name="Total 2 45 7 7" xfId="9644"/>
    <cellStyle name="Total 2 45 8" xfId="4883"/>
    <cellStyle name="Total 2 45 9" xfId="4369"/>
    <cellStyle name="Total 2 46" xfId="2764"/>
    <cellStyle name="Total 2 46 10" xfId="6637"/>
    <cellStyle name="Total 2 46 11" xfId="8213"/>
    <cellStyle name="Total 2 46 12" xfId="8023"/>
    <cellStyle name="Total 2 46 2" xfId="3115"/>
    <cellStyle name="Total 2 46 2 2" xfId="3936"/>
    <cellStyle name="Total 2 46 2 2 2" xfId="5909"/>
    <cellStyle name="Total 2 46 2 2 3" xfId="6818"/>
    <cellStyle name="Total 2 46 2 2 4" xfId="7734"/>
    <cellStyle name="Total 2 46 2 2 5" xfId="8386"/>
    <cellStyle name="Total 2 46 2 2 6" xfId="9119"/>
    <cellStyle name="Total 2 46 2 2 7" xfId="9856"/>
    <cellStyle name="Total 2 46 2 3" xfId="5188"/>
    <cellStyle name="Total 2 46 2 4" xfId="3433"/>
    <cellStyle name="Total 2 46 2 5" xfId="4899"/>
    <cellStyle name="Total 2 46 2 6" xfId="4670"/>
    <cellStyle name="Total 2 46 2 7" xfId="7212"/>
    <cellStyle name="Total 2 46 2 8" xfId="4485"/>
    <cellStyle name="Total 2 46 3" xfId="3250"/>
    <cellStyle name="Total 2 46 3 2" xfId="4068"/>
    <cellStyle name="Total 2 46 3 2 2" xfId="6041"/>
    <cellStyle name="Total 2 46 3 2 3" xfId="6950"/>
    <cellStyle name="Total 2 46 3 2 4" xfId="7866"/>
    <cellStyle name="Total 2 46 3 2 5" xfId="8518"/>
    <cellStyle name="Total 2 46 3 2 6" xfId="9251"/>
    <cellStyle name="Total 2 46 3 2 7" xfId="9988"/>
    <cellStyle name="Total 2 46 3 3" xfId="5322"/>
    <cellStyle name="Total 2 46 3 4" xfId="6282"/>
    <cellStyle name="Total 2 46 3 5" xfId="5735"/>
    <cellStyle name="Total 2 46 3 6" xfId="8651"/>
    <cellStyle name="Total 2 46 3 7" xfId="9467"/>
    <cellStyle name="Total 2 46 4" xfId="3295"/>
    <cellStyle name="Total 2 46 4 2" xfId="4113"/>
    <cellStyle name="Total 2 46 4 2 2" xfId="6086"/>
    <cellStyle name="Total 2 46 4 2 3" xfId="6995"/>
    <cellStyle name="Total 2 46 4 2 4" xfId="7911"/>
    <cellStyle name="Total 2 46 4 2 5" xfId="8563"/>
    <cellStyle name="Total 2 46 4 2 6" xfId="9296"/>
    <cellStyle name="Total 2 46 4 2 7" xfId="10033"/>
    <cellStyle name="Total 2 46 4 3" xfId="5367"/>
    <cellStyle name="Total 2 46 4 4" xfId="6327"/>
    <cellStyle name="Total 2 46 4 5" xfId="5002"/>
    <cellStyle name="Total 2 46 4 6" xfId="8696"/>
    <cellStyle name="Total 2 46 4 7" xfId="9512"/>
    <cellStyle name="Total 2 46 5" xfId="3339"/>
    <cellStyle name="Total 2 46 5 2" xfId="4157"/>
    <cellStyle name="Total 2 46 5 2 2" xfId="6130"/>
    <cellStyle name="Total 2 46 5 2 3" xfId="7039"/>
    <cellStyle name="Total 2 46 5 2 4" xfId="7955"/>
    <cellStyle name="Total 2 46 5 2 5" xfId="8607"/>
    <cellStyle name="Total 2 46 5 2 6" xfId="9340"/>
    <cellStyle name="Total 2 46 5 2 7" xfId="10077"/>
    <cellStyle name="Total 2 46 5 3" xfId="5411"/>
    <cellStyle name="Total 2 46 5 4" xfId="6371"/>
    <cellStyle name="Total 2 46 5 5" xfId="5507"/>
    <cellStyle name="Total 2 46 5 6" xfId="8740"/>
    <cellStyle name="Total 2 46 5 7" xfId="9556"/>
    <cellStyle name="Total 2 46 6" xfId="3180"/>
    <cellStyle name="Total 2 46 6 2" xfId="3998"/>
    <cellStyle name="Total 2 46 6 2 2" xfId="5971"/>
    <cellStyle name="Total 2 46 6 2 3" xfId="6880"/>
    <cellStyle name="Total 2 46 6 2 4" xfId="7796"/>
    <cellStyle name="Total 2 46 6 2 5" xfId="8448"/>
    <cellStyle name="Total 2 46 6 2 6" xfId="9181"/>
    <cellStyle name="Total 2 46 6 2 7" xfId="9918"/>
    <cellStyle name="Total 2 46 6 3" xfId="5252"/>
    <cellStyle name="Total 2 46 6 4" xfId="6212"/>
    <cellStyle name="Total 2 46 6 5" xfId="7090"/>
    <cellStyle name="Total 2 46 6 6" xfId="7979"/>
    <cellStyle name="Total 2 46 6 7" xfId="7191"/>
    <cellStyle name="Total 2 46 6 8" xfId="9397"/>
    <cellStyle name="Total 2 46 7" xfId="3616"/>
    <cellStyle name="Total 2 46 7 2" xfId="5610"/>
    <cellStyle name="Total 2 46 7 3" xfId="6550"/>
    <cellStyle name="Total 2 46 7 4" xfId="7435"/>
    <cellStyle name="Total 2 46 7 5" xfId="8119"/>
    <cellStyle name="Total 2 46 7 6" xfId="8879"/>
    <cellStyle name="Total 2 46 7 7" xfId="9645"/>
    <cellStyle name="Total 2 46 8" xfId="4884"/>
    <cellStyle name="Total 2 46 9" xfId="5487"/>
    <cellStyle name="Total 2 47" xfId="2765"/>
    <cellStyle name="Total 2 47 10" xfId="5468"/>
    <cellStyle name="Total 2 47 11" xfId="6429"/>
    <cellStyle name="Total 2 47 12" xfId="4576"/>
    <cellStyle name="Total 2 47 2" xfId="3116"/>
    <cellStyle name="Total 2 47 2 2" xfId="3937"/>
    <cellStyle name="Total 2 47 2 2 2" xfId="5910"/>
    <cellStyle name="Total 2 47 2 2 3" xfId="6819"/>
    <cellStyle name="Total 2 47 2 2 4" xfId="7735"/>
    <cellStyle name="Total 2 47 2 2 5" xfId="8387"/>
    <cellStyle name="Total 2 47 2 2 6" xfId="9120"/>
    <cellStyle name="Total 2 47 2 2 7" xfId="9857"/>
    <cellStyle name="Total 2 47 2 3" xfId="5189"/>
    <cellStyle name="Total 2 47 2 4" xfId="97"/>
    <cellStyle name="Total 2 47 2 5" xfId="4820"/>
    <cellStyle name="Total 2 47 2 6" xfId="5021"/>
    <cellStyle name="Total 2 47 2 7" xfId="7129"/>
    <cellStyle name="Total 2 47 2 8" xfId="4484"/>
    <cellStyle name="Total 2 47 3" xfId="3251"/>
    <cellStyle name="Total 2 47 3 2" xfId="4069"/>
    <cellStyle name="Total 2 47 3 2 2" xfId="6042"/>
    <cellStyle name="Total 2 47 3 2 3" xfId="6951"/>
    <cellStyle name="Total 2 47 3 2 4" xfId="7867"/>
    <cellStyle name="Total 2 47 3 2 5" xfId="8519"/>
    <cellStyle name="Total 2 47 3 2 6" xfId="9252"/>
    <cellStyle name="Total 2 47 3 2 7" xfId="9989"/>
    <cellStyle name="Total 2 47 3 3" xfId="5323"/>
    <cellStyle name="Total 2 47 3 4" xfId="6283"/>
    <cellStyle name="Total 2 47 3 5" xfId="5013"/>
    <cellStyle name="Total 2 47 3 6" xfId="8652"/>
    <cellStyle name="Total 2 47 3 7" xfId="9468"/>
    <cellStyle name="Total 2 47 4" xfId="3296"/>
    <cellStyle name="Total 2 47 4 2" xfId="4114"/>
    <cellStyle name="Total 2 47 4 2 2" xfId="6087"/>
    <cellStyle name="Total 2 47 4 2 3" xfId="6996"/>
    <cellStyle name="Total 2 47 4 2 4" xfId="7912"/>
    <cellStyle name="Total 2 47 4 2 5" xfId="8564"/>
    <cellStyle name="Total 2 47 4 2 6" xfId="9297"/>
    <cellStyle name="Total 2 47 4 2 7" xfId="10034"/>
    <cellStyle name="Total 2 47 4 3" xfId="5368"/>
    <cellStyle name="Total 2 47 4 4" xfId="6328"/>
    <cellStyle name="Total 2 47 4 5" xfId="4399"/>
    <cellStyle name="Total 2 47 4 6" xfId="8697"/>
    <cellStyle name="Total 2 47 4 7" xfId="9513"/>
    <cellStyle name="Total 2 47 5" xfId="3340"/>
    <cellStyle name="Total 2 47 5 2" xfId="4158"/>
    <cellStyle name="Total 2 47 5 2 2" xfId="6131"/>
    <cellStyle name="Total 2 47 5 2 3" xfId="7040"/>
    <cellStyle name="Total 2 47 5 2 4" xfId="7956"/>
    <cellStyle name="Total 2 47 5 2 5" xfId="8608"/>
    <cellStyle name="Total 2 47 5 2 6" xfId="9341"/>
    <cellStyle name="Total 2 47 5 2 7" xfId="10078"/>
    <cellStyle name="Total 2 47 5 3" xfId="5412"/>
    <cellStyle name="Total 2 47 5 4" xfId="6372"/>
    <cellStyle name="Total 2 47 5 5" xfId="4850"/>
    <cellStyle name="Total 2 47 5 6" xfId="8741"/>
    <cellStyle name="Total 2 47 5 7" xfId="9557"/>
    <cellStyle name="Total 2 47 6" xfId="3204"/>
    <cellStyle name="Total 2 47 6 2" xfId="4022"/>
    <cellStyle name="Total 2 47 6 2 2" xfId="5995"/>
    <cellStyle name="Total 2 47 6 2 3" xfId="6904"/>
    <cellStyle name="Total 2 47 6 2 4" xfId="7820"/>
    <cellStyle name="Total 2 47 6 2 5" xfId="8472"/>
    <cellStyle name="Total 2 47 6 2 6" xfId="9205"/>
    <cellStyle name="Total 2 47 6 2 7" xfId="9942"/>
    <cellStyle name="Total 2 47 6 3" xfId="5276"/>
    <cellStyle name="Total 2 47 6 4" xfId="6236"/>
    <cellStyle name="Total 2 47 6 5" xfId="7105"/>
    <cellStyle name="Total 2 47 6 6" xfId="7985"/>
    <cellStyle name="Total 2 47 6 7" xfId="7196"/>
    <cellStyle name="Total 2 47 6 8" xfId="9421"/>
    <cellStyle name="Total 2 47 7" xfId="3617"/>
    <cellStyle name="Total 2 47 7 2" xfId="5611"/>
    <cellStyle name="Total 2 47 7 3" xfId="6551"/>
    <cellStyle name="Total 2 47 7 4" xfId="7436"/>
    <cellStyle name="Total 2 47 7 5" xfId="8120"/>
    <cellStyle name="Total 2 47 7 6" xfId="8880"/>
    <cellStyle name="Total 2 47 7 7" xfId="9646"/>
    <cellStyle name="Total 2 47 8" xfId="4885"/>
    <cellStyle name="Total 2 47 9" xfId="5691"/>
    <cellStyle name="Total 2 48" xfId="2766"/>
    <cellStyle name="Total 2 48 10" xfId="4648"/>
    <cellStyle name="Total 2 48 11" xfId="4754"/>
    <cellStyle name="Total 2 48 12" xfId="8801"/>
    <cellStyle name="Total 2 48 2" xfId="3117"/>
    <cellStyle name="Total 2 48 2 2" xfId="3938"/>
    <cellStyle name="Total 2 48 2 2 2" xfId="5911"/>
    <cellStyle name="Total 2 48 2 2 3" xfId="6820"/>
    <cellStyle name="Total 2 48 2 2 4" xfId="7736"/>
    <cellStyle name="Total 2 48 2 2 5" xfId="8388"/>
    <cellStyle name="Total 2 48 2 2 6" xfId="9121"/>
    <cellStyle name="Total 2 48 2 2 7" xfId="9858"/>
    <cellStyle name="Total 2 48 2 3" xfId="5190"/>
    <cellStyle name="Total 2 48 2 4" xfId="3387"/>
    <cellStyle name="Total 2 48 2 5" xfId="4815"/>
    <cellStyle name="Total 2 48 2 6" xfId="7309"/>
    <cellStyle name="Total 2 48 2 7" xfId="7171"/>
    <cellStyle name="Total 2 48 2 8" xfId="8764"/>
    <cellStyle name="Total 2 48 3" xfId="3252"/>
    <cellStyle name="Total 2 48 3 2" xfId="4070"/>
    <cellStyle name="Total 2 48 3 2 2" xfId="6043"/>
    <cellStyle name="Total 2 48 3 2 3" xfId="6952"/>
    <cellStyle name="Total 2 48 3 2 4" xfId="7868"/>
    <cellStyle name="Total 2 48 3 2 5" xfId="8520"/>
    <cellStyle name="Total 2 48 3 2 6" xfId="9253"/>
    <cellStyle name="Total 2 48 3 2 7" xfId="9990"/>
    <cellStyle name="Total 2 48 3 3" xfId="5324"/>
    <cellStyle name="Total 2 48 3 4" xfId="6284"/>
    <cellStyle name="Total 2 48 3 5" xfId="5733"/>
    <cellStyle name="Total 2 48 3 6" xfId="8653"/>
    <cellStyle name="Total 2 48 3 7" xfId="9469"/>
    <cellStyle name="Total 2 48 4" xfId="3297"/>
    <cellStyle name="Total 2 48 4 2" xfId="4115"/>
    <cellStyle name="Total 2 48 4 2 2" xfId="6088"/>
    <cellStyle name="Total 2 48 4 2 3" xfId="6997"/>
    <cellStyle name="Total 2 48 4 2 4" xfId="7913"/>
    <cellStyle name="Total 2 48 4 2 5" xfId="8565"/>
    <cellStyle name="Total 2 48 4 2 6" xfId="9298"/>
    <cellStyle name="Total 2 48 4 2 7" xfId="10035"/>
    <cellStyle name="Total 2 48 4 3" xfId="5369"/>
    <cellStyle name="Total 2 48 4 4" xfId="6329"/>
    <cellStyle name="Total 2 48 4 5" xfId="5518"/>
    <cellStyle name="Total 2 48 4 6" xfId="8698"/>
    <cellStyle name="Total 2 48 4 7" xfId="9514"/>
    <cellStyle name="Total 2 48 5" xfId="3341"/>
    <cellStyle name="Total 2 48 5 2" xfId="4159"/>
    <cellStyle name="Total 2 48 5 2 2" xfId="6132"/>
    <cellStyle name="Total 2 48 5 2 3" xfId="7041"/>
    <cellStyle name="Total 2 48 5 2 4" xfId="7957"/>
    <cellStyle name="Total 2 48 5 2 5" xfId="8609"/>
    <cellStyle name="Total 2 48 5 2 6" xfId="9342"/>
    <cellStyle name="Total 2 48 5 2 7" xfId="10079"/>
    <cellStyle name="Total 2 48 5 3" xfId="5413"/>
    <cellStyle name="Total 2 48 5 4" xfId="6373"/>
    <cellStyle name="Total 2 48 5 5" xfId="5505"/>
    <cellStyle name="Total 2 48 5 6" xfId="8742"/>
    <cellStyle name="Total 2 48 5 7" xfId="9558"/>
    <cellStyle name="Total 2 48 6" xfId="3205"/>
    <cellStyle name="Total 2 48 6 2" xfId="4023"/>
    <cellStyle name="Total 2 48 6 2 2" xfId="5996"/>
    <cellStyle name="Total 2 48 6 2 3" xfId="6905"/>
    <cellStyle name="Total 2 48 6 2 4" xfId="7821"/>
    <cellStyle name="Total 2 48 6 2 5" xfId="8473"/>
    <cellStyle name="Total 2 48 6 2 6" xfId="9206"/>
    <cellStyle name="Total 2 48 6 2 7" xfId="9943"/>
    <cellStyle name="Total 2 48 6 3" xfId="5277"/>
    <cellStyle name="Total 2 48 6 4" xfId="6237"/>
    <cellStyle name="Total 2 48 6 5" xfId="7106"/>
    <cellStyle name="Total 2 48 6 6" xfId="7280"/>
    <cellStyle name="Total 2 48 6 7" xfId="7238"/>
    <cellStyle name="Total 2 48 6 8" xfId="9422"/>
    <cellStyle name="Total 2 48 7" xfId="3618"/>
    <cellStyle name="Total 2 48 7 2" xfId="5612"/>
    <cellStyle name="Total 2 48 7 3" xfId="6552"/>
    <cellStyle name="Total 2 48 7 4" xfId="7437"/>
    <cellStyle name="Total 2 48 7 5" xfId="8121"/>
    <cellStyle name="Total 2 48 7 6" xfId="8881"/>
    <cellStyle name="Total 2 48 7 7" xfId="9647"/>
    <cellStyle name="Total 2 48 8" xfId="4886"/>
    <cellStyle name="Total 2 48 9" xfId="4969"/>
    <cellStyle name="Total 2 5" xfId="2767"/>
    <cellStyle name="Total 2 5 10" xfId="6459"/>
    <cellStyle name="Total 2 5 11" xfId="8041"/>
    <cellStyle name="Total 2 5 12" xfId="8949"/>
    <cellStyle name="Total 2 5 2" xfId="3118"/>
    <cellStyle name="Total 2 5 2 2" xfId="3939"/>
    <cellStyle name="Total 2 5 2 2 2" xfId="5912"/>
    <cellStyle name="Total 2 5 2 2 3" xfId="6821"/>
    <cellStyle name="Total 2 5 2 2 4" xfId="7737"/>
    <cellStyle name="Total 2 5 2 2 5" xfId="8389"/>
    <cellStyle name="Total 2 5 2 2 6" xfId="9122"/>
    <cellStyle name="Total 2 5 2 2 7" xfId="9859"/>
    <cellStyle name="Total 2 5 2 3" xfId="5191"/>
    <cellStyle name="Total 2 5 2 4" xfId="3388"/>
    <cellStyle name="Total 2 5 2 5" xfId="4816"/>
    <cellStyle name="Total 2 5 2 6" xfId="7510"/>
    <cellStyle name="Total 2 5 2 7" xfId="7213"/>
    <cellStyle name="Total 2 5 2 8" xfId="4483"/>
    <cellStyle name="Total 2 5 3" xfId="3253"/>
    <cellStyle name="Total 2 5 3 2" xfId="4071"/>
    <cellStyle name="Total 2 5 3 2 2" xfId="6044"/>
    <cellStyle name="Total 2 5 3 2 3" xfId="6953"/>
    <cellStyle name="Total 2 5 3 2 4" xfId="7869"/>
    <cellStyle name="Total 2 5 3 2 5" xfId="8521"/>
    <cellStyle name="Total 2 5 3 2 6" xfId="9254"/>
    <cellStyle name="Total 2 5 3 2 7" xfId="9991"/>
    <cellStyle name="Total 2 5 3 3" xfId="5325"/>
    <cellStyle name="Total 2 5 3 4" xfId="6285"/>
    <cellStyle name="Total 2 5 3 5" xfId="5529"/>
    <cellStyle name="Total 2 5 3 6" xfId="8654"/>
    <cellStyle name="Total 2 5 3 7" xfId="9470"/>
    <cellStyle name="Total 2 5 4" xfId="3298"/>
    <cellStyle name="Total 2 5 4 2" xfId="4116"/>
    <cellStyle name="Total 2 5 4 2 2" xfId="6089"/>
    <cellStyle name="Total 2 5 4 2 3" xfId="6998"/>
    <cellStyle name="Total 2 5 4 2 4" xfId="7914"/>
    <cellStyle name="Total 2 5 4 2 5" xfId="8566"/>
    <cellStyle name="Total 2 5 4 2 6" xfId="9299"/>
    <cellStyle name="Total 2 5 4 2 7" xfId="10036"/>
    <cellStyle name="Total 2 5 4 3" xfId="5370"/>
    <cellStyle name="Total 2 5 4 4" xfId="6330"/>
    <cellStyle name="Total 2 5 4 5" xfId="5723"/>
    <cellStyle name="Total 2 5 4 6" xfId="8699"/>
    <cellStyle name="Total 2 5 4 7" xfId="9515"/>
    <cellStyle name="Total 2 5 5" xfId="3342"/>
    <cellStyle name="Total 2 5 5 2" xfId="4160"/>
    <cellStyle name="Total 2 5 5 2 2" xfId="6133"/>
    <cellStyle name="Total 2 5 5 2 3" xfId="7042"/>
    <cellStyle name="Total 2 5 5 2 4" xfId="7958"/>
    <cellStyle name="Total 2 5 5 2 5" xfId="8610"/>
    <cellStyle name="Total 2 5 5 2 6" xfId="9343"/>
    <cellStyle name="Total 2 5 5 2 7" xfId="10080"/>
    <cellStyle name="Total 2 5 5 3" xfId="5414"/>
    <cellStyle name="Total 2 5 5 4" xfId="6374"/>
    <cellStyle name="Total 2 5 5 5" xfId="5710"/>
    <cellStyle name="Total 2 5 5 6" xfId="8743"/>
    <cellStyle name="Total 2 5 5 7" xfId="9559"/>
    <cellStyle name="Total 2 5 6" xfId="3211"/>
    <cellStyle name="Total 2 5 6 2" xfId="4029"/>
    <cellStyle name="Total 2 5 6 2 2" xfId="6002"/>
    <cellStyle name="Total 2 5 6 2 3" xfId="6911"/>
    <cellStyle name="Total 2 5 6 2 4" xfId="7827"/>
    <cellStyle name="Total 2 5 6 2 5" xfId="8479"/>
    <cellStyle name="Total 2 5 6 2 6" xfId="9212"/>
    <cellStyle name="Total 2 5 6 2 7" xfId="9949"/>
    <cellStyle name="Total 2 5 6 3" xfId="5283"/>
    <cellStyle name="Total 2 5 6 4" xfId="6243"/>
    <cellStyle name="Total 2 5 6 5" xfId="7112"/>
    <cellStyle name="Total 2 5 6 6" xfId="7493"/>
    <cellStyle name="Total 2 5 6 7" xfId="7198"/>
    <cellStyle name="Total 2 5 6 8" xfId="9428"/>
    <cellStyle name="Total 2 5 7" xfId="3619"/>
    <cellStyle name="Total 2 5 7 2" xfId="5613"/>
    <cellStyle name="Total 2 5 7 3" xfId="6553"/>
    <cellStyle name="Total 2 5 7 4" xfId="7438"/>
    <cellStyle name="Total 2 5 7 5" xfId="8122"/>
    <cellStyle name="Total 2 5 7 6" xfId="8882"/>
    <cellStyle name="Total 2 5 7 7" xfId="9648"/>
    <cellStyle name="Total 2 5 8" xfId="4887"/>
    <cellStyle name="Total 2 5 9" xfId="4368"/>
    <cellStyle name="Total 2 6" xfId="2768"/>
    <cellStyle name="Total 2 6 10" xfId="6636"/>
    <cellStyle name="Total 2 6 11" xfId="8212"/>
    <cellStyle name="Total 2 6 12" xfId="7087"/>
    <cellStyle name="Total 2 6 2" xfId="3119"/>
    <cellStyle name="Total 2 6 2 2" xfId="3940"/>
    <cellStyle name="Total 2 6 2 2 2" xfId="5913"/>
    <cellStyle name="Total 2 6 2 2 3" xfId="6822"/>
    <cellStyle name="Total 2 6 2 2 4" xfId="7738"/>
    <cellStyle name="Total 2 6 2 2 5" xfId="8390"/>
    <cellStyle name="Total 2 6 2 2 6" xfId="9123"/>
    <cellStyle name="Total 2 6 2 2 7" xfId="9860"/>
    <cellStyle name="Total 2 6 2 3" xfId="5192"/>
    <cellStyle name="Total 2 6 2 4" xfId="5430"/>
    <cellStyle name="Total 2 6 2 5" xfId="5449"/>
    <cellStyle name="Total 2 6 2 6" xfId="4949"/>
    <cellStyle name="Total 2 6 2 7" xfId="7128"/>
    <cellStyle name="Total 2 6 2 8" xfId="4464"/>
    <cellStyle name="Total 2 6 3" xfId="3254"/>
    <cellStyle name="Total 2 6 3 2" xfId="4072"/>
    <cellStyle name="Total 2 6 3 2 2" xfId="6045"/>
    <cellStyle name="Total 2 6 3 2 3" xfId="6954"/>
    <cellStyle name="Total 2 6 3 2 4" xfId="7870"/>
    <cellStyle name="Total 2 6 3 2 5" xfId="8522"/>
    <cellStyle name="Total 2 6 3 2 6" xfId="9255"/>
    <cellStyle name="Total 2 6 3 2 7" xfId="9992"/>
    <cellStyle name="Total 2 6 3 3" xfId="5326"/>
    <cellStyle name="Total 2 6 3 4" xfId="6286"/>
    <cellStyle name="Total 2 6 3 5" xfId="5734"/>
    <cellStyle name="Total 2 6 3 6" xfId="8655"/>
    <cellStyle name="Total 2 6 3 7" xfId="9471"/>
    <cellStyle name="Total 2 6 4" xfId="3299"/>
    <cellStyle name="Total 2 6 4 2" xfId="4117"/>
    <cellStyle name="Total 2 6 4 2 2" xfId="6090"/>
    <cellStyle name="Total 2 6 4 2 3" xfId="6999"/>
    <cellStyle name="Total 2 6 4 2 4" xfId="7915"/>
    <cellStyle name="Total 2 6 4 2 5" xfId="8567"/>
    <cellStyle name="Total 2 6 4 2 6" xfId="9300"/>
    <cellStyle name="Total 2 6 4 2 7" xfId="10037"/>
    <cellStyle name="Total 2 6 4 3" xfId="5371"/>
    <cellStyle name="Total 2 6 4 4" xfId="6331"/>
    <cellStyle name="Total 2 6 4 5" xfId="5001"/>
    <cellStyle name="Total 2 6 4 6" xfId="8700"/>
    <cellStyle name="Total 2 6 4 7" xfId="9516"/>
    <cellStyle name="Total 2 6 5" xfId="3343"/>
    <cellStyle name="Total 2 6 5 2" xfId="4161"/>
    <cellStyle name="Total 2 6 5 2 2" xfId="6134"/>
    <cellStyle name="Total 2 6 5 2 3" xfId="7043"/>
    <cellStyle name="Total 2 6 5 2 4" xfId="7959"/>
    <cellStyle name="Total 2 6 5 2 5" xfId="8611"/>
    <cellStyle name="Total 2 6 5 2 6" xfId="9344"/>
    <cellStyle name="Total 2 6 5 2 7" xfId="10081"/>
    <cellStyle name="Total 2 6 5 3" xfId="5415"/>
    <cellStyle name="Total 2 6 5 4" xfId="6375"/>
    <cellStyle name="Total 2 6 5 5" xfId="7261"/>
    <cellStyle name="Total 2 6 5 6" xfId="8744"/>
    <cellStyle name="Total 2 6 5 7" xfId="9560"/>
    <cellStyle name="Total 2 6 6" xfId="3212"/>
    <cellStyle name="Total 2 6 6 2" xfId="4030"/>
    <cellStyle name="Total 2 6 6 2 2" xfId="6003"/>
    <cellStyle name="Total 2 6 6 2 3" xfId="6912"/>
    <cellStyle name="Total 2 6 6 2 4" xfId="7828"/>
    <cellStyle name="Total 2 6 6 2 5" xfId="8480"/>
    <cellStyle name="Total 2 6 6 2 6" xfId="9213"/>
    <cellStyle name="Total 2 6 6 2 7" xfId="9950"/>
    <cellStyle name="Total 2 6 6 3" xfId="5284"/>
    <cellStyle name="Total 2 6 6 4" xfId="6244"/>
    <cellStyle name="Total 2 6 6 5" xfId="7113"/>
    <cellStyle name="Total 2 6 6 6" xfId="6443"/>
    <cellStyle name="Total 2 6 6 7" xfId="7240"/>
    <cellStyle name="Total 2 6 6 8" xfId="9429"/>
    <cellStyle name="Total 2 6 7" xfId="3620"/>
    <cellStyle name="Total 2 6 7 2" xfId="5614"/>
    <cellStyle name="Total 2 6 7 3" xfId="6554"/>
    <cellStyle name="Total 2 6 7 4" xfId="7439"/>
    <cellStyle name="Total 2 6 7 5" xfId="8123"/>
    <cellStyle name="Total 2 6 7 6" xfId="8883"/>
    <cellStyle name="Total 2 6 7 7" xfId="9649"/>
    <cellStyle name="Total 2 6 8" xfId="4888"/>
    <cellStyle name="Total 2 6 9" xfId="5486"/>
    <cellStyle name="Total 2 7" xfId="2769"/>
    <cellStyle name="Total 2 7 10" xfId="4345"/>
    <cellStyle name="Total 2 7 11" xfId="7553"/>
    <cellStyle name="Total 2 7 12" xfId="4575"/>
    <cellStyle name="Total 2 7 2" xfId="3120"/>
    <cellStyle name="Total 2 7 2 2" xfId="3941"/>
    <cellStyle name="Total 2 7 2 2 2" xfId="5914"/>
    <cellStyle name="Total 2 7 2 2 3" xfId="6823"/>
    <cellStyle name="Total 2 7 2 2 4" xfId="7739"/>
    <cellStyle name="Total 2 7 2 2 5" xfId="8391"/>
    <cellStyle name="Total 2 7 2 2 6" xfId="9124"/>
    <cellStyle name="Total 2 7 2 2 7" xfId="9861"/>
    <cellStyle name="Total 2 7 2 3" xfId="5193"/>
    <cellStyle name="Total 2 7 2 4" xfId="3436"/>
    <cellStyle name="Total 2 7 2 5" xfId="4818"/>
    <cellStyle name="Total 2 7 2 6" xfId="4418"/>
    <cellStyle name="Total 2 7 2 7" xfId="7172"/>
    <cellStyle name="Total 2 7 2 8" xfId="4480"/>
    <cellStyle name="Total 2 7 3" xfId="3255"/>
    <cellStyle name="Total 2 7 3 2" xfId="4073"/>
    <cellStyle name="Total 2 7 3 2 2" xfId="6046"/>
    <cellStyle name="Total 2 7 3 2 3" xfId="6955"/>
    <cellStyle name="Total 2 7 3 2 4" xfId="7871"/>
    <cellStyle name="Total 2 7 3 2 5" xfId="8523"/>
    <cellStyle name="Total 2 7 3 2 6" xfId="9256"/>
    <cellStyle name="Total 2 7 3 2 7" xfId="9993"/>
    <cellStyle name="Total 2 7 3 3" xfId="5327"/>
    <cellStyle name="Total 2 7 3 4" xfId="6287"/>
    <cellStyle name="Total 2 7 3 5" xfId="5012"/>
    <cellStyle name="Total 2 7 3 6" xfId="8656"/>
    <cellStyle name="Total 2 7 3 7" xfId="9472"/>
    <cellStyle name="Total 2 7 4" xfId="3300"/>
    <cellStyle name="Total 2 7 4 2" xfId="4118"/>
    <cellStyle name="Total 2 7 4 2 2" xfId="6091"/>
    <cellStyle name="Total 2 7 4 2 3" xfId="7000"/>
    <cellStyle name="Total 2 7 4 2 4" xfId="7916"/>
    <cellStyle name="Total 2 7 4 2 5" xfId="8568"/>
    <cellStyle name="Total 2 7 4 2 6" xfId="9301"/>
    <cellStyle name="Total 2 7 4 2 7" xfId="10038"/>
    <cellStyle name="Total 2 7 4 3" xfId="5372"/>
    <cellStyle name="Total 2 7 4 4" xfId="6332"/>
    <cellStyle name="Total 2 7 4 5" xfId="5721"/>
    <cellStyle name="Total 2 7 4 6" xfId="8701"/>
    <cellStyle name="Total 2 7 4 7" xfId="9517"/>
    <cellStyle name="Total 2 7 5" xfId="3344"/>
    <cellStyle name="Total 2 7 5 2" xfId="4162"/>
    <cellStyle name="Total 2 7 5 2 2" xfId="6135"/>
    <cellStyle name="Total 2 7 5 2 3" xfId="7044"/>
    <cellStyle name="Total 2 7 5 2 4" xfId="7960"/>
    <cellStyle name="Total 2 7 5 2 5" xfId="8612"/>
    <cellStyle name="Total 2 7 5 2 6" xfId="9345"/>
    <cellStyle name="Total 2 7 5 2 7" xfId="10082"/>
    <cellStyle name="Total 2 7 5 3" xfId="5416"/>
    <cellStyle name="Total 2 7 5 4" xfId="6376"/>
    <cellStyle name="Total 2 7 5 5" xfId="4988"/>
    <cellStyle name="Total 2 7 5 6" xfId="8745"/>
    <cellStyle name="Total 2 7 5 7" xfId="9561"/>
    <cellStyle name="Total 2 7 6" xfId="3208"/>
    <cellStyle name="Total 2 7 6 2" xfId="4026"/>
    <cellStyle name="Total 2 7 6 2 2" xfId="5999"/>
    <cellStyle name="Total 2 7 6 2 3" xfId="6908"/>
    <cellStyle name="Total 2 7 6 2 4" xfId="7824"/>
    <cellStyle name="Total 2 7 6 2 5" xfId="8476"/>
    <cellStyle name="Total 2 7 6 2 6" xfId="9209"/>
    <cellStyle name="Total 2 7 6 2 7" xfId="9946"/>
    <cellStyle name="Total 2 7 6 3" xfId="5280"/>
    <cellStyle name="Total 2 7 6 4" xfId="6240"/>
    <cellStyle name="Total 2 7 6 5" xfId="7109"/>
    <cellStyle name="Total 2 7 6 6" xfId="7453"/>
    <cellStyle name="Total 2 7 6 7" xfId="7199"/>
    <cellStyle name="Total 2 7 6 8" xfId="9425"/>
    <cellStyle name="Total 2 7 7" xfId="3621"/>
    <cellStyle name="Total 2 7 7 2" xfId="5615"/>
    <cellStyle name="Total 2 7 7 3" xfId="6555"/>
    <cellStyle name="Total 2 7 7 4" xfId="7440"/>
    <cellStyle name="Total 2 7 7 5" xfId="8124"/>
    <cellStyle name="Total 2 7 7 6" xfId="8884"/>
    <cellStyle name="Total 2 7 7 7" xfId="9650"/>
    <cellStyle name="Total 2 7 8" xfId="4889"/>
    <cellStyle name="Total 2 7 9" xfId="5690"/>
    <cellStyle name="Total 2 8" xfId="2770"/>
    <cellStyle name="Total 2 8 10" xfId="4649"/>
    <cellStyle name="Total 2 8 11" xfId="7071"/>
    <cellStyle name="Total 2 8 12" xfId="8800"/>
    <cellStyle name="Total 2 8 2" xfId="3121"/>
    <cellStyle name="Total 2 8 2 2" xfId="3942"/>
    <cellStyle name="Total 2 8 2 2 2" xfId="5915"/>
    <cellStyle name="Total 2 8 2 2 3" xfId="6824"/>
    <cellStyle name="Total 2 8 2 2 4" xfId="7740"/>
    <cellStyle name="Total 2 8 2 2 5" xfId="8392"/>
    <cellStyle name="Total 2 8 2 2 6" xfId="9125"/>
    <cellStyle name="Total 2 8 2 2 7" xfId="9862"/>
    <cellStyle name="Total 2 8 2 3" xfId="5194"/>
    <cellStyle name="Total 2 8 2 4" xfId="5443"/>
    <cellStyle name="Total 2 8 2 5" xfId="6393"/>
    <cellStyle name="Total 2 8 2 6" xfId="7308"/>
    <cellStyle name="Total 2 8 2 7" xfId="7214"/>
    <cellStyle name="Total 2 8 2 8" xfId="7265"/>
    <cellStyle name="Total 2 8 3" xfId="3256"/>
    <cellStyle name="Total 2 8 3 2" xfId="4074"/>
    <cellStyle name="Total 2 8 3 2 2" xfId="6047"/>
    <cellStyle name="Total 2 8 3 2 3" xfId="6956"/>
    <cellStyle name="Total 2 8 3 2 4" xfId="7872"/>
    <cellStyle name="Total 2 8 3 2 5" xfId="8524"/>
    <cellStyle name="Total 2 8 3 2 6" xfId="9257"/>
    <cellStyle name="Total 2 8 3 2 7" xfId="9994"/>
    <cellStyle name="Total 2 8 3 3" xfId="5328"/>
    <cellStyle name="Total 2 8 3 4" xfId="6288"/>
    <cellStyle name="Total 2 8 3 5" xfId="4409"/>
    <cellStyle name="Total 2 8 3 6" xfId="8657"/>
    <cellStyle name="Total 2 8 3 7" xfId="9473"/>
    <cellStyle name="Total 2 8 4" xfId="3301"/>
    <cellStyle name="Total 2 8 4 2" xfId="4119"/>
    <cellStyle name="Total 2 8 4 2 2" xfId="6092"/>
    <cellStyle name="Total 2 8 4 2 3" xfId="7001"/>
    <cellStyle name="Total 2 8 4 2 4" xfId="7917"/>
    <cellStyle name="Total 2 8 4 2 5" xfId="8569"/>
    <cellStyle name="Total 2 8 4 2 6" xfId="9302"/>
    <cellStyle name="Total 2 8 4 2 7" xfId="10039"/>
    <cellStyle name="Total 2 8 4 3" xfId="5373"/>
    <cellStyle name="Total 2 8 4 4" xfId="6333"/>
    <cellStyle name="Total 2 8 4 5" xfId="5517"/>
    <cellStyle name="Total 2 8 4 6" xfId="8702"/>
    <cellStyle name="Total 2 8 4 7" xfId="9518"/>
    <cellStyle name="Total 2 8 5" xfId="3345"/>
    <cellStyle name="Total 2 8 5 2" xfId="4163"/>
    <cellStyle name="Total 2 8 5 2 2" xfId="6136"/>
    <cellStyle name="Total 2 8 5 2 3" xfId="7045"/>
    <cellStyle name="Total 2 8 5 2 4" xfId="7961"/>
    <cellStyle name="Total 2 8 5 2 5" xfId="8613"/>
    <cellStyle name="Total 2 8 5 2 6" xfId="9346"/>
    <cellStyle name="Total 2 8 5 2 7" xfId="10083"/>
    <cellStyle name="Total 2 8 5 3" xfId="5417"/>
    <cellStyle name="Total 2 8 5 4" xfId="6377"/>
    <cellStyle name="Total 2 8 5 5" xfId="6167"/>
    <cellStyle name="Total 2 8 5 6" xfId="8746"/>
    <cellStyle name="Total 2 8 5 7" xfId="9562"/>
    <cellStyle name="Total 2 8 6" xfId="3209"/>
    <cellStyle name="Total 2 8 6 2" xfId="4027"/>
    <cellStyle name="Total 2 8 6 2 2" xfId="6000"/>
    <cellStyle name="Total 2 8 6 2 3" xfId="6909"/>
    <cellStyle name="Total 2 8 6 2 4" xfId="7825"/>
    <cellStyle name="Total 2 8 6 2 5" xfId="8477"/>
    <cellStyle name="Total 2 8 6 2 6" xfId="9210"/>
    <cellStyle name="Total 2 8 6 2 7" xfId="9947"/>
    <cellStyle name="Total 2 8 6 3" xfId="5281"/>
    <cellStyle name="Total 2 8 6 4" xfId="6241"/>
    <cellStyle name="Total 2 8 6 5" xfId="7110"/>
    <cellStyle name="Total 2 8 6 6" xfId="4655"/>
    <cellStyle name="Total 2 8 6 7" xfId="7239"/>
    <cellStyle name="Total 2 8 6 8" xfId="9426"/>
    <cellStyle name="Total 2 8 7" xfId="3622"/>
    <cellStyle name="Total 2 8 7 2" xfId="5616"/>
    <cellStyle name="Total 2 8 7 3" xfId="6556"/>
    <cellStyle name="Total 2 8 7 4" xfId="7441"/>
    <cellStyle name="Total 2 8 7 5" xfId="8125"/>
    <cellStyle name="Total 2 8 7 6" xfId="8885"/>
    <cellStyle name="Total 2 8 7 7" xfId="9651"/>
    <cellStyle name="Total 2 8 8" xfId="4890"/>
    <cellStyle name="Total 2 8 9" xfId="4968"/>
    <cellStyle name="Total 2 9" xfId="2771"/>
    <cellStyle name="Total 2 9 10" xfId="6458"/>
    <cellStyle name="Total 2 9 11" xfId="8040"/>
    <cellStyle name="Total 2 9 12" xfId="8948"/>
    <cellStyle name="Total 2 9 2" xfId="3122"/>
    <cellStyle name="Total 2 9 2 2" xfId="3943"/>
    <cellStyle name="Total 2 9 2 2 2" xfId="5916"/>
    <cellStyle name="Total 2 9 2 2 3" xfId="6825"/>
    <cellStyle name="Total 2 9 2 2 4" xfId="7741"/>
    <cellStyle name="Total 2 9 2 2 5" xfId="8393"/>
    <cellStyle name="Total 2 9 2 2 6" xfId="9126"/>
    <cellStyle name="Total 2 9 2 2 7" xfId="9863"/>
    <cellStyle name="Total 2 9 2 3" xfId="5195"/>
    <cellStyle name="Total 2 9 2 4" xfId="6155"/>
    <cellStyle name="Total 2 9 2 5" xfId="4819"/>
    <cellStyle name="Total 2 9 2 6" xfId="7509"/>
    <cellStyle name="Total 2 9 2 7" xfId="7131"/>
    <cellStyle name="Total 2 9 2 8" xfId="4479"/>
    <cellStyle name="Total 2 9 3" xfId="3257"/>
    <cellStyle name="Total 2 9 3 2" xfId="4075"/>
    <cellStyle name="Total 2 9 3 2 2" xfId="6048"/>
    <cellStyle name="Total 2 9 3 2 3" xfId="6957"/>
    <cellStyle name="Total 2 9 3 2 4" xfId="7873"/>
    <cellStyle name="Total 2 9 3 2 5" xfId="8525"/>
    <cellStyle name="Total 2 9 3 2 6" xfId="9258"/>
    <cellStyle name="Total 2 9 3 2 7" xfId="9995"/>
    <cellStyle name="Total 2 9 3 3" xfId="5329"/>
    <cellStyle name="Total 2 9 3 4" xfId="6289"/>
    <cellStyle name="Total 2 9 3 5" xfId="5528"/>
    <cellStyle name="Total 2 9 3 6" xfId="8658"/>
    <cellStyle name="Total 2 9 3 7" xfId="9474"/>
    <cellStyle name="Total 2 9 4" xfId="3302"/>
    <cellStyle name="Total 2 9 4 2" xfId="4120"/>
    <cellStyle name="Total 2 9 4 2 2" xfId="6093"/>
    <cellStyle name="Total 2 9 4 2 3" xfId="7002"/>
    <cellStyle name="Total 2 9 4 2 4" xfId="7918"/>
    <cellStyle name="Total 2 9 4 2 5" xfId="8570"/>
    <cellStyle name="Total 2 9 4 2 6" xfId="9303"/>
    <cellStyle name="Total 2 9 4 2 7" xfId="10040"/>
    <cellStyle name="Total 2 9 4 3" xfId="5374"/>
    <cellStyle name="Total 2 9 4 4" xfId="6334"/>
    <cellStyle name="Total 2 9 4 5" xfId="5722"/>
    <cellStyle name="Total 2 9 4 6" xfId="8703"/>
    <cellStyle name="Total 2 9 4 7" xfId="9519"/>
    <cellStyle name="Total 2 9 5" xfId="3346"/>
    <cellStyle name="Total 2 9 5 2" xfId="4164"/>
    <cellStyle name="Total 2 9 5 2 2" xfId="6137"/>
    <cellStyle name="Total 2 9 5 2 3" xfId="7046"/>
    <cellStyle name="Total 2 9 5 2 4" xfId="7962"/>
    <cellStyle name="Total 2 9 5 2 5" xfId="8614"/>
    <cellStyle name="Total 2 9 5 2 6" xfId="9347"/>
    <cellStyle name="Total 2 9 5 2 7" xfId="10084"/>
    <cellStyle name="Total 2 9 5 3" xfId="5418"/>
    <cellStyle name="Total 2 9 5 4" xfId="6378"/>
    <cellStyle name="Total 2 9 5 5" xfId="5504"/>
    <cellStyle name="Total 2 9 5 6" xfId="8747"/>
    <cellStyle name="Total 2 9 5 7" xfId="9563"/>
    <cellStyle name="Total 2 9 6" xfId="3210"/>
    <cellStyle name="Total 2 9 6 2" xfId="4028"/>
    <cellStyle name="Total 2 9 6 2 2" xfId="6001"/>
    <cellStyle name="Total 2 9 6 2 3" xfId="6910"/>
    <cellStyle name="Total 2 9 6 2 4" xfId="7826"/>
    <cellStyle name="Total 2 9 6 2 5" xfId="8478"/>
    <cellStyle name="Total 2 9 6 2 6" xfId="9211"/>
    <cellStyle name="Total 2 9 6 2 7" xfId="9948"/>
    <cellStyle name="Total 2 9 6 3" xfId="5282"/>
    <cellStyle name="Total 2 9 6 4" xfId="6242"/>
    <cellStyle name="Total 2 9 6 5" xfId="7111"/>
    <cellStyle name="Total 2 9 6 6" xfId="7292"/>
    <cellStyle name="Total 2 9 6 7" xfId="7155"/>
    <cellStyle name="Total 2 9 6 8" xfId="9427"/>
    <cellStyle name="Total 2 9 7" xfId="3623"/>
    <cellStyle name="Total 2 9 7 2" xfId="5617"/>
    <cellStyle name="Total 2 9 7 3" xfId="6557"/>
    <cellStyle name="Total 2 9 7 4" xfId="7442"/>
    <cellStyle name="Total 2 9 7 5" xfId="8126"/>
    <cellStyle name="Total 2 9 7 6" xfId="8886"/>
    <cellStyle name="Total 2 9 7 7" xfId="9652"/>
    <cellStyle name="Total 2 9 8" xfId="4891"/>
    <cellStyle name="Total 2 9 9" xfId="4367"/>
    <cellStyle name="Total 2_Apr 11" xfId="2772"/>
    <cellStyle name="Total 3" xfId="2773"/>
    <cellStyle name="Total 3 10" xfId="4946"/>
    <cellStyle name="Total 3 11" xfId="7350"/>
    <cellStyle name="Total 3 12" xfId="4574"/>
    <cellStyle name="Total 3 2" xfId="3123"/>
    <cellStyle name="Total 3 2 2" xfId="3944"/>
    <cellStyle name="Total 3 2 2 2" xfId="5917"/>
    <cellStyle name="Total 3 2 2 3" xfId="6826"/>
    <cellStyle name="Total 3 2 2 4" xfId="7742"/>
    <cellStyle name="Total 3 2 2 5" xfId="8394"/>
    <cellStyle name="Total 3 2 2 6" xfId="9127"/>
    <cellStyle name="Total 3 2 2 7" xfId="9864"/>
    <cellStyle name="Total 3 2 3" xfId="5196"/>
    <cellStyle name="Total 3 2 4" xfId="6156"/>
    <cellStyle name="Total 3 2 5" xfId="4838"/>
    <cellStyle name="Total 3 2 6" xfId="6620"/>
    <cellStyle name="Total 3 2 7" xfId="7173"/>
    <cellStyle name="Total 3 2 8" xfId="4478"/>
    <cellStyle name="Total 3 3" xfId="3258"/>
    <cellStyle name="Total 3 3 2" xfId="4076"/>
    <cellStyle name="Total 3 3 2 2" xfId="6049"/>
    <cellStyle name="Total 3 3 2 3" xfId="6958"/>
    <cellStyle name="Total 3 3 2 4" xfId="7874"/>
    <cellStyle name="Total 3 3 2 5" xfId="8526"/>
    <cellStyle name="Total 3 3 2 6" xfId="9259"/>
    <cellStyle name="Total 3 3 2 7" xfId="9996"/>
    <cellStyle name="Total 3 3 3" xfId="5330"/>
    <cellStyle name="Total 3 3 4" xfId="6290"/>
    <cellStyle name="Total 3 3 5" xfId="4407"/>
    <cellStyle name="Total 3 3 6" xfId="8659"/>
    <cellStyle name="Total 3 3 7" xfId="9475"/>
    <cellStyle name="Total 3 4" xfId="3303"/>
    <cellStyle name="Total 3 4 2" xfId="4121"/>
    <cellStyle name="Total 3 4 2 2" xfId="6094"/>
    <cellStyle name="Total 3 4 2 3" xfId="7003"/>
    <cellStyle name="Total 3 4 2 4" xfId="7919"/>
    <cellStyle name="Total 3 4 2 5" xfId="8571"/>
    <cellStyle name="Total 3 4 2 6" xfId="9304"/>
    <cellStyle name="Total 3 4 2 7" xfId="10041"/>
    <cellStyle name="Total 3 4 3" xfId="5375"/>
    <cellStyle name="Total 3 4 4" xfId="6335"/>
    <cellStyle name="Total 3 4 5" xfId="5000"/>
    <cellStyle name="Total 3 4 6" xfId="8704"/>
    <cellStyle name="Total 3 4 7" xfId="9520"/>
    <cellStyle name="Total 3 5" xfId="3347"/>
    <cellStyle name="Total 3 5 2" xfId="4165"/>
    <cellStyle name="Total 3 5 2 2" xfId="6138"/>
    <cellStyle name="Total 3 5 2 3" xfId="7047"/>
    <cellStyle name="Total 3 5 2 4" xfId="7963"/>
    <cellStyle name="Total 3 5 2 5" xfId="8615"/>
    <cellStyle name="Total 3 5 2 6" xfId="9348"/>
    <cellStyle name="Total 3 5 2 7" xfId="10085"/>
    <cellStyle name="Total 3 5 3" xfId="5419"/>
    <cellStyle name="Total 3 5 4" xfId="6379"/>
    <cellStyle name="Total 3 5 5" xfId="5709"/>
    <cellStyle name="Total 3 5 6" xfId="8748"/>
    <cellStyle name="Total 3 5 7" xfId="9564"/>
    <cellStyle name="Total 3 6" xfId="3217"/>
    <cellStyle name="Total 3 6 2" xfId="4035"/>
    <cellStyle name="Total 3 6 2 2" xfId="6008"/>
    <cellStyle name="Total 3 6 2 3" xfId="6917"/>
    <cellStyle name="Total 3 6 2 4" xfId="7833"/>
    <cellStyle name="Total 3 6 2 5" xfId="8485"/>
    <cellStyle name="Total 3 6 2 6" xfId="9218"/>
    <cellStyle name="Total 3 6 2 7" xfId="9955"/>
    <cellStyle name="Total 3 6 3" xfId="5289"/>
    <cellStyle name="Total 3 6 4" xfId="6249"/>
    <cellStyle name="Total 3 6 5" xfId="7118"/>
    <cellStyle name="Total 3 6 6" xfId="7456"/>
    <cellStyle name="Total 3 6 7" xfId="7157"/>
    <cellStyle name="Total 3 6 8" xfId="9434"/>
    <cellStyle name="Total 3 7" xfId="3624"/>
    <cellStyle name="Total 3 7 2" xfId="5618"/>
    <cellStyle name="Total 3 7 3" xfId="6558"/>
    <cellStyle name="Total 3 7 4" xfId="7443"/>
    <cellStyle name="Total 3 7 5" xfId="8127"/>
    <cellStyle name="Total 3 7 6" xfId="8887"/>
    <cellStyle name="Total 3 7 7" xfId="9653"/>
    <cellStyle name="Total 3 8" xfId="4892"/>
    <cellStyle name="Total 3 9" xfId="5689"/>
    <cellStyle name="Total 4" xfId="2774"/>
    <cellStyle name="Total 4 10" xfId="4650"/>
    <cellStyle name="Total 4 11" xfId="7077"/>
    <cellStyle name="Total 4 12" xfId="8799"/>
    <cellStyle name="Total 4 2" xfId="3124"/>
    <cellStyle name="Total 4 2 2" xfId="3945"/>
    <cellStyle name="Total 4 2 2 2" xfId="5918"/>
    <cellStyle name="Total 4 2 2 3" xfId="6827"/>
    <cellStyle name="Total 4 2 2 4" xfId="7743"/>
    <cellStyle name="Total 4 2 2 5" xfId="8395"/>
    <cellStyle name="Total 4 2 2 6" xfId="9128"/>
    <cellStyle name="Total 4 2 2 7" xfId="9865"/>
    <cellStyle name="Total 4 2 3" xfId="5197"/>
    <cellStyle name="Total 4 2 4" xfId="6157"/>
    <cellStyle name="Total 4 2 5" xfId="4821"/>
    <cellStyle name="Total 4 2 6" xfId="5497"/>
    <cellStyle name="Total 4 2 7" xfId="7215"/>
    <cellStyle name="Total 4 2 8" xfId="8763"/>
    <cellStyle name="Total 4 3" xfId="3259"/>
    <cellStyle name="Total 4 3 2" xfId="4077"/>
    <cellStyle name="Total 4 3 2 2" xfId="6050"/>
    <cellStyle name="Total 4 3 2 3" xfId="6959"/>
    <cellStyle name="Total 4 3 2 4" xfId="7875"/>
    <cellStyle name="Total 4 3 2 5" xfId="8527"/>
    <cellStyle name="Total 4 3 2 6" xfId="9260"/>
    <cellStyle name="Total 4 3 2 7" xfId="9997"/>
    <cellStyle name="Total 4 3 3" xfId="5331"/>
    <cellStyle name="Total 4 3 4" xfId="6291"/>
    <cellStyle name="Total 4 3 5" xfId="5011"/>
    <cellStyle name="Total 4 3 6" xfId="8660"/>
    <cellStyle name="Total 4 3 7" xfId="9476"/>
    <cellStyle name="Total 4 4" xfId="3304"/>
    <cellStyle name="Total 4 4 2" xfId="4122"/>
    <cellStyle name="Total 4 4 2 2" xfId="6095"/>
    <cellStyle name="Total 4 4 2 3" xfId="7004"/>
    <cellStyle name="Total 4 4 2 4" xfId="7920"/>
    <cellStyle name="Total 4 4 2 5" xfId="8572"/>
    <cellStyle name="Total 4 4 2 6" xfId="9305"/>
    <cellStyle name="Total 4 4 2 7" xfId="10042"/>
    <cellStyle name="Total 4 4 3" xfId="5376"/>
    <cellStyle name="Total 4 4 4" xfId="6336"/>
    <cellStyle name="Total 4 4 5" xfId="4397"/>
    <cellStyle name="Total 4 4 6" xfId="8705"/>
    <cellStyle name="Total 4 4 7" xfId="9521"/>
    <cellStyle name="Total 4 5" xfId="3348"/>
    <cellStyle name="Total 4 5 2" xfId="4166"/>
    <cellStyle name="Total 4 5 2 2" xfId="6139"/>
    <cellStyle name="Total 4 5 2 3" xfId="7048"/>
    <cellStyle name="Total 4 5 2 4" xfId="7964"/>
    <cellStyle name="Total 4 5 2 5" xfId="8616"/>
    <cellStyle name="Total 4 5 2 6" xfId="9349"/>
    <cellStyle name="Total 4 5 2 7" xfId="10086"/>
    <cellStyle name="Total 4 5 3" xfId="5420"/>
    <cellStyle name="Total 4 5 4" xfId="6380"/>
    <cellStyle name="Total 4 5 5" xfId="4386"/>
    <cellStyle name="Total 4 5 6" xfId="8749"/>
    <cellStyle name="Total 4 5 7" xfId="9565"/>
    <cellStyle name="Total 4 6" xfId="3218"/>
    <cellStyle name="Total 4 6 2" xfId="4036"/>
    <cellStyle name="Total 4 6 2 2" xfId="6009"/>
    <cellStyle name="Total 4 6 2 3" xfId="6918"/>
    <cellStyle name="Total 4 6 2 4" xfId="7834"/>
    <cellStyle name="Total 4 6 2 5" xfId="8486"/>
    <cellStyle name="Total 4 6 2 6" xfId="9219"/>
    <cellStyle name="Total 4 6 2 7" xfId="9956"/>
    <cellStyle name="Total 4 6 3" xfId="5290"/>
    <cellStyle name="Total 4 6 4" xfId="6250"/>
    <cellStyle name="Total 4 6 5" xfId="7119"/>
    <cellStyle name="Total 4 6 6" xfId="5629"/>
    <cellStyle name="Total 4 6 7" xfId="7200"/>
    <cellStyle name="Total 4 6 8" xfId="9435"/>
    <cellStyle name="Total 4 7" xfId="3625"/>
    <cellStyle name="Total 4 7 2" xfId="5619"/>
    <cellStyle name="Total 4 7 3" xfId="6559"/>
    <cellStyle name="Total 4 7 4" xfId="7444"/>
    <cellStyle name="Total 4 7 5" xfId="8128"/>
    <cellStyle name="Total 4 7 6" xfId="8888"/>
    <cellStyle name="Total 4 7 7" xfId="9654"/>
    <cellStyle name="Total 4 8" xfId="4893"/>
    <cellStyle name="Total 4 9" xfId="4967"/>
    <cellStyle name="Total 5" xfId="2775"/>
    <cellStyle name="Total 5 10" xfId="6457"/>
    <cellStyle name="Total 5 11" xfId="8039"/>
    <cellStyle name="Total 5 12" xfId="8947"/>
    <cellStyle name="Total 5 2" xfId="3125"/>
    <cellStyle name="Total 5 2 2" xfId="3946"/>
    <cellStyle name="Total 5 2 2 2" xfId="5919"/>
    <cellStyle name="Total 5 2 2 3" xfId="6828"/>
    <cellStyle name="Total 5 2 2 4" xfId="7744"/>
    <cellStyle name="Total 5 2 2 5" xfId="8396"/>
    <cellStyle name="Total 5 2 2 6" xfId="9129"/>
    <cellStyle name="Total 5 2 2 7" xfId="9866"/>
    <cellStyle name="Total 5 2 3" xfId="5198"/>
    <cellStyle name="Total 5 2 4" xfId="6158"/>
    <cellStyle name="Total 5 2 5" xfId="4822"/>
    <cellStyle name="Total 5 2 6" xfId="7307"/>
    <cellStyle name="Total 5 2 7" xfId="7130"/>
    <cellStyle name="Total 5 2 8" xfId="4477"/>
    <cellStyle name="Total 5 3" xfId="3260"/>
    <cellStyle name="Total 5 3 2" xfId="4078"/>
    <cellStyle name="Total 5 3 2 2" xfId="6051"/>
    <cellStyle name="Total 5 3 2 3" xfId="6960"/>
    <cellStyle name="Total 5 3 2 4" xfId="7876"/>
    <cellStyle name="Total 5 3 2 5" xfId="8528"/>
    <cellStyle name="Total 5 3 2 6" xfId="9261"/>
    <cellStyle name="Total 5 3 2 7" xfId="9998"/>
    <cellStyle name="Total 5 3 3" xfId="5332"/>
    <cellStyle name="Total 5 3 4" xfId="6292"/>
    <cellStyle name="Total 5 3 5" xfId="4408"/>
    <cellStyle name="Total 5 3 6" xfId="8661"/>
    <cellStyle name="Total 5 3 7" xfId="9477"/>
    <cellStyle name="Total 5 4" xfId="3305"/>
    <cellStyle name="Total 5 4 2" xfId="4123"/>
    <cellStyle name="Total 5 4 2 2" xfId="6096"/>
    <cellStyle name="Total 5 4 2 3" xfId="7005"/>
    <cellStyle name="Total 5 4 2 4" xfId="7921"/>
    <cellStyle name="Total 5 4 2 5" xfId="8573"/>
    <cellStyle name="Total 5 4 2 6" xfId="9306"/>
    <cellStyle name="Total 5 4 2 7" xfId="10043"/>
    <cellStyle name="Total 5 4 3" xfId="5377"/>
    <cellStyle name="Total 5 4 4" xfId="6337"/>
    <cellStyle name="Total 5 4 5" xfId="5516"/>
    <cellStyle name="Total 5 4 6" xfId="8706"/>
    <cellStyle name="Total 5 4 7" xfId="9522"/>
    <cellStyle name="Total 5 5" xfId="3349"/>
    <cellStyle name="Total 5 5 2" xfId="4167"/>
    <cellStyle name="Total 5 5 2 2" xfId="6140"/>
    <cellStyle name="Total 5 5 2 3" xfId="7049"/>
    <cellStyle name="Total 5 5 2 4" xfId="7965"/>
    <cellStyle name="Total 5 5 2 5" xfId="8617"/>
    <cellStyle name="Total 5 5 2 6" xfId="9350"/>
    <cellStyle name="Total 5 5 2 7" xfId="10087"/>
    <cellStyle name="Total 5 5 3" xfId="5421"/>
    <cellStyle name="Total 5 5 4" xfId="6381"/>
    <cellStyle name="Total 5 5 5" xfId="4232"/>
    <cellStyle name="Total 5 5 6" xfId="8750"/>
    <cellStyle name="Total 5 5 7" xfId="9566"/>
    <cellStyle name="Total 5 6" xfId="3213"/>
    <cellStyle name="Total 5 6 2" xfId="4031"/>
    <cellStyle name="Total 5 6 2 2" xfId="6004"/>
    <cellStyle name="Total 5 6 2 3" xfId="6913"/>
    <cellStyle name="Total 5 6 2 4" xfId="7829"/>
    <cellStyle name="Total 5 6 2 5" xfId="8481"/>
    <cellStyle name="Total 5 6 2 6" xfId="9214"/>
    <cellStyle name="Total 5 6 2 7" xfId="9951"/>
    <cellStyle name="Total 5 6 3" xfId="5285"/>
    <cellStyle name="Total 5 6 4" xfId="6245"/>
    <cellStyle name="Total 5 6 5" xfId="7114"/>
    <cellStyle name="Total 5 6 6" xfId="5739"/>
    <cellStyle name="Total 5 6 7" xfId="5503"/>
    <cellStyle name="Total 5 6 8" xfId="9430"/>
    <cellStyle name="Total 5 7" xfId="3626"/>
    <cellStyle name="Total 5 7 2" xfId="5620"/>
    <cellStyle name="Total 5 7 3" xfId="6560"/>
    <cellStyle name="Total 5 7 4" xfId="7445"/>
    <cellStyle name="Total 5 7 5" xfId="8129"/>
    <cellStyle name="Total 5 7 6" xfId="8889"/>
    <cellStyle name="Total 5 7 7" xfId="9655"/>
    <cellStyle name="Total 5 8" xfId="4894"/>
    <cellStyle name="Total 5 9" xfId="4366"/>
    <cellStyle name="Total 6" xfId="2776"/>
    <cellStyle name="Total 6 10" xfId="6635"/>
    <cellStyle name="Total 6 11" xfId="8211"/>
    <cellStyle name="Total 6 12" xfId="8197"/>
    <cellStyle name="Total 6 2" xfId="3126"/>
    <cellStyle name="Total 6 2 2" xfId="3947"/>
    <cellStyle name="Total 6 2 2 2" xfId="5920"/>
    <cellStyle name="Total 6 2 2 3" xfId="6829"/>
    <cellStyle name="Total 6 2 2 4" xfId="7745"/>
    <cellStyle name="Total 6 2 2 5" xfId="8397"/>
    <cellStyle name="Total 6 2 2 6" xfId="9130"/>
    <cellStyle name="Total 6 2 2 7" xfId="9867"/>
    <cellStyle name="Total 6 2 3" xfId="5199"/>
    <cellStyle name="Total 6 2 4" xfId="6159"/>
    <cellStyle name="Total 6 2 5" xfId="4817"/>
    <cellStyle name="Total 6 2 6" xfId="7508"/>
    <cellStyle name="Total 6 2 7" xfId="7174"/>
    <cellStyle name="Total 6 2 8" xfId="4459"/>
    <cellStyle name="Total 6 3" xfId="3261"/>
    <cellStyle name="Total 6 3 2" xfId="4079"/>
    <cellStyle name="Total 6 3 2 2" xfId="6052"/>
    <cellStyle name="Total 6 3 2 3" xfId="6961"/>
    <cellStyle name="Total 6 3 2 4" xfId="7877"/>
    <cellStyle name="Total 6 3 2 5" xfId="8529"/>
    <cellStyle name="Total 6 3 2 6" xfId="9262"/>
    <cellStyle name="Total 6 3 2 7" xfId="9999"/>
    <cellStyle name="Total 6 3 3" xfId="5333"/>
    <cellStyle name="Total 6 3 4" xfId="6293"/>
    <cellStyle name="Total 6 3 5" xfId="5527"/>
    <cellStyle name="Total 6 3 6" xfId="8662"/>
    <cellStyle name="Total 6 3 7" xfId="9478"/>
    <cellStyle name="Total 6 4" xfId="3306"/>
    <cellStyle name="Total 6 4 2" xfId="4124"/>
    <cellStyle name="Total 6 4 2 2" xfId="6097"/>
    <cellStyle name="Total 6 4 2 3" xfId="7006"/>
    <cellStyle name="Total 6 4 2 4" xfId="7922"/>
    <cellStyle name="Total 6 4 2 5" xfId="8574"/>
    <cellStyle name="Total 6 4 2 6" xfId="9307"/>
    <cellStyle name="Total 6 4 2 7" xfId="10044"/>
    <cellStyle name="Total 6 4 3" xfId="5378"/>
    <cellStyle name="Total 6 4 4" xfId="6338"/>
    <cellStyle name="Total 6 4 5" xfId="4395"/>
    <cellStyle name="Total 6 4 6" xfId="8707"/>
    <cellStyle name="Total 6 4 7" xfId="9523"/>
    <cellStyle name="Total 6 5" xfId="3350"/>
    <cellStyle name="Total 6 5 2" xfId="4168"/>
    <cellStyle name="Total 6 5 2 2" xfId="6141"/>
    <cellStyle name="Total 6 5 2 3" xfId="7050"/>
    <cellStyle name="Total 6 5 2 4" xfId="7966"/>
    <cellStyle name="Total 6 5 2 5" xfId="8618"/>
    <cellStyle name="Total 6 5 2 6" xfId="9351"/>
    <cellStyle name="Total 6 5 2 7" xfId="10088"/>
    <cellStyle name="Total 6 5 3" xfId="5422"/>
    <cellStyle name="Total 6 5 4" xfId="6382"/>
    <cellStyle name="Total 6 5 5" xfId="7260"/>
    <cellStyle name="Total 6 5 6" xfId="8751"/>
    <cellStyle name="Total 6 5 7" xfId="9567"/>
    <cellStyle name="Total 6 6" xfId="3214"/>
    <cellStyle name="Total 6 6 2" xfId="4032"/>
    <cellStyle name="Total 6 6 2 2" xfId="6005"/>
    <cellStyle name="Total 6 6 2 3" xfId="6914"/>
    <cellStyle name="Total 6 6 2 4" xfId="7830"/>
    <cellStyle name="Total 6 6 2 5" xfId="8482"/>
    <cellStyle name="Total 6 6 2 6" xfId="9215"/>
    <cellStyle name="Total 6 6 2 7" xfId="9952"/>
    <cellStyle name="Total 6 6 3" xfId="5286"/>
    <cellStyle name="Total 6 6 4" xfId="6246"/>
    <cellStyle name="Total 6 6 5" xfId="7115"/>
    <cellStyle name="Total 6 6 6" xfId="7285"/>
    <cellStyle name="Total 6 6 7" xfId="7156"/>
    <cellStyle name="Total 6 6 8" xfId="9431"/>
    <cellStyle name="Total 6 7" xfId="3627"/>
    <cellStyle name="Total 6 7 2" xfId="5621"/>
    <cellStyle name="Total 6 7 3" xfId="6561"/>
    <cellStyle name="Total 6 7 4" xfId="7446"/>
    <cellStyle name="Total 6 7 5" xfId="8130"/>
    <cellStyle name="Total 6 7 6" xfId="8890"/>
    <cellStyle name="Total 6 7 7" xfId="9656"/>
    <cellStyle name="Total 6 8" xfId="4895"/>
    <cellStyle name="Total 6 9" xfId="5485"/>
    <cellStyle name="Total 7" xfId="2777"/>
    <cellStyle name="Total 7 10" xfId="5670"/>
    <cellStyle name="Total 7 11" xfId="4437"/>
    <cellStyle name="Total 7 12" xfId="4573"/>
    <cellStyle name="Total 7 2" xfId="3127"/>
    <cellStyle name="Total 7 2 2" xfId="3948"/>
    <cellStyle name="Total 7 2 2 2" xfId="5921"/>
    <cellStyle name="Total 7 2 2 3" xfId="6830"/>
    <cellStyle name="Total 7 2 2 4" xfId="7746"/>
    <cellStyle name="Total 7 2 2 5" xfId="8398"/>
    <cellStyle name="Total 7 2 2 6" xfId="9131"/>
    <cellStyle name="Total 7 2 2 7" xfId="9868"/>
    <cellStyle name="Total 7 2 3" xfId="5200"/>
    <cellStyle name="Total 7 2 4" xfId="6160"/>
    <cellStyle name="Total 7 2 5" xfId="4825"/>
    <cellStyle name="Total 7 2 6" xfId="6439"/>
    <cellStyle name="Total 7 2 7" xfId="7216"/>
    <cellStyle name="Total 7 2 8" xfId="5446"/>
    <cellStyle name="Total 7 3" xfId="3262"/>
    <cellStyle name="Total 7 3 2" xfId="4080"/>
    <cellStyle name="Total 7 3 2 2" xfId="6053"/>
    <cellStyle name="Total 7 3 2 3" xfId="6962"/>
    <cellStyle name="Total 7 3 2 4" xfId="7878"/>
    <cellStyle name="Total 7 3 2 5" xfId="8530"/>
    <cellStyle name="Total 7 3 2 6" xfId="9263"/>
    <cellStyle name="Total 7 3 2 7" xfId="10000"/>
    <cellStyle name="Total 7 3 3" xfId="5334"/>
    <cellStyle name="Total 7 3 4" xfId="6294"/>
    <cellStyle name="Total 7 3 5" xfId="5732"/>
    <cellStyle name="Total 7 3 6" xfId="8663"/>
    <cellStyle name="Total 7 3 7" xfId="9479"/>
    <cellStyle name="Total 7 4" xfId="3307"/>
    <cellStyle name="Total 7 4 2" xfId="4125"/>
    <cellStyle name="Total 7 4 2 2" xfId="6098"/>
    <cellStyle name="Total 7 4 2 3" xfId="7007"/>
    <cellStyle name="Total 7 4 2 4" xfId="7923"/>
    <cellStyle name="Total 7 4 2 5" xfId="8575"/>
    <cellStyle name="Total 7 4 2 6" xfId="9308"/>
    <cellStyle name="Total 7 4 2 7" xfId="10045"/>
    <cellStyle name="Total 7 4 3" xfId="5379"/>
    <cellStyle name="Total 7 4 4" xfId="6339"/>
    <cellStyle name="Total 7 4 5" xfId="4999"/>
    <cellStyle name="Total 7 4 6" xfId="8708"/>
    <cellStyle name="Total 7 4 7" xfId="9524"/>
    <cellStyle name="Total 7 5" xfId="3351"/>
    <cellStyle name="Total 7 5 2" xfId="4169"/>
    <cellStyle name="Total 7 5 2 2" xfId="6142"/>
    <cellStyle name="Total 7 5 2 3" xfId="7051"/>
    <cellStyle name="Total 7 5 2 4" xfId="7967"/>
    <cellStyle name="Total 7 5 2 5" xfId="8619"/>
    <cellStyle name="Total 7 5 2 6" xfId="9352"/>
    <cellStyle name="Total 7 5 2 7" xfId="10089"/>
    <cellStyle name="Total 7 5 3" xfId="5423"/>
    <cellStyle name="Total 7 5 4" xfId="6383"/>
    <cellStyle name="Total 7 5 5" xfId="4363"/>
    <cellStyle name="Total 7 5 6" xfId="8752"/>
    <cellStyle name="Total 7 5 7" xfId="9568"/>
    <cellStyle name="Total 7 6" xfId="3215"/>
    <cellStyle name="Total 7 6 2" xfId="4033"/>
    <cellStyle name="Total 7 6 2 2" xfId="6006"/>
    <cellStyle name="Total 7 6 2 3" xfId="6915"/>
    <cellStyle name="Total 7 6 2 4" xfId="7831"/>
    <cellStyle name="Total 7 6 2 5" xfId="8483"/>
    <cellStyle name="Total 7 6 2 6" xfId="9216"/>
    <cellStyle name="Total 7 6 2 7" xfId="9953"/>
    <cellStyle name="Total 7 6 3" xfId="5287"/>
    <cellStyle name="Total 7 6 4" xfId="6247"/>
    <cellStyle name="Total 7 6 5" xfId="7116"/>
    <cellStyle name="Total 7 6 6" xfId="7975"/>
    <cellStyle name="Total 7 6 7" xfId="7201"/>
    <cellStyle name="Total 7 6 8" xfId="9432"/>
    <cellStyle name="Total 7 7" xfId="3628"/>
    <cellStyle name="Total 7 7 2" xfId="5622"/>
    <cellStyle name="Total 7 7 3" xfId="6562"/>
    <cellStyle name="Total 7 7 4" xfId="7447"/>
    <cellStyle name="Total 7 7 5" xfId="8131"/>
    <cellStyle name="Total 7 7 6" xfId="8891"/>
    <cellStyle name="Total 7 7 7" xfId="9657"/>
    <cellStyle name="Total 7 8" xfId="4896"/>
    <cellStyle name="Total 7 9" xfId="5688"/>
    <cellStyle name="Total 8" xfId="2778"/>
    <cellStyle name="Total 8 10" xfId="4651"/>
    <cellStyle name="Total 8 11" xfId="4752"/>
    <cellStyle name="Total 8 12" xfId="8798"/>
    <cellStyle name="Total 8 2" xfId="3128"/>
    <cellStyle name="Total 8 2 2" xfId="3949"/>
    <cellStyle name="Total 8 2 2 2" xfId="5922"/>
    <cellStyle name="Total 8 2 2 3" xfId="6831"/>
    <cellStyle name="Total 8 2 2 4" xfId="7747"/>
    <cellStyle name="Total 8 2 2 5" xfId="8399"/>
    <cellStyle name="Total 8 2 2 6" xfId="9132"/>
    <cellStyle name="Total 8 2 2 7" xfId="9869"/>
    <cellStyle name="Total 8 2 3" xfId="5201"/>
    <cellStyle name="Total 8 2 4" xfId="6161"/>
    <cellStyle name="Total 8 2 5" xfId="6392"/>
    <cellStyle name="Total 8 2 6" xfId="6153"/>
    <cellStyle name="Total 8 2 7" xfId="7132"/>
    <cellStyle name="Total 8 2 8" xfId="4462"/>
    <cellStyle name="Total 8 3" xfId="3263"/>
    <cellStyle name="Total 8 3 2" xfId="4081"/>
    <cellStyle name="Total 8 3 2 2" xfId="6054"/>
    <cellStyle name="Total 8 3 2 3" xfId="6963"/>
    <cellStyle name="Total 8 3 2 4" xfId="7879"/>
    <cellStyle name="Total 8 3 2 5" xfId="8531"/>
    <cellStyle name="Total 8 3 2 6" xfId="9264"/>
    <cellStyle name="Total 8 3 2 7" xfId="10001"/>
    <cellStyle name="Total 8 3 3" xfId="5335"/>
    <cellStyle name="Total 8 3 4" xfId="6295"/>
    <cellStyle name="Total 8 3 5" xfId="5010"/>
    <cellStyle name="Total 8 3 6" xfId="8664"/>
    <cellStyle name="Total 8 3 7" xfId="9480"/>
    <cellStyle name="Total 8 4" xfId="3308"/>
    <cellStyle name="Total 8 4 2" xfId="4126"/>
    <cellStyle name="Total 8 4 2 2" xfId="6099"/>
    <cellStyle name="Total 8 4 2 3" xfId="7008"/>
    <cellStyle name="Total 8 4 2 4" xfId="7924"/>
    <cellStyle name="Total 8 4 2 5" xfId="8576"/>
    <cellStyle name="Total 8 4 2 6" xfId="9309"/>
    <cellStyle name="Total 8 4 2 7" xfId="10046"/>
    <cellStyle name="Total 8 4 3" xfId="5380"/>
    <cellStyle name="Total 8 4 4" xfId="6340"/>
    <cellStyle name="Total 8 4 5" xfId="4396"/>
    <cellStyle name="Total 8 4 6" xfId="8709"/>
    <cellStyle name="Total 8 4 7" xfId="9525"/>
    <cellStyle name="Total 8 5" xfId="3352"/>
    <cellStyle name="Total 8 5 2" xfId="4170"/>
    <cellStyle name="Total 8 5 2 2" xfId="6143"/>
    <cellStyle name="Total 8 5 2 3" xfId="7052"/>
    <cellStyle name="Total 8 5 2 4" xfId="7968"/>
    <cellStyle name="Total 8 5 2 5" xfId="8620"/>
    <cellStyle name="Total 8 5 2 6" xfId="9353"/>
    <cellStyle name="Total 8 5 2 7" xfId="10090"/>
    <cellStyle name="Total 8 5 3" xfId="5424"/>
    <cellStyle name="Total 8 5 4" xfId="6384"/>
    <cellStyle name="Total 8 5 5" xfId="5708"/>
    <cellStyle name="Total 8 5 6" xfId="8753"/>
    <cellStyle name="Total 8 5 7" xfId="9569"/>
    <cellStyle name="Total 8 6" xfId="3216"/>
    <cellStyle name="Total 8 6 2" xfId="4034"/>
    <cellStyle name="Total 8 6 2 2" xfId="6007"/>
    <cellStyle name="Total 8 6 2 3" xfId="6916"/>
    <cellStyle name="Total 8 6 2 4" xfId="7832"/>
    <cellStyle name="Total 8 6 2 5" xfId="8484"/>
    <cellStyle name="Total 8 6 2 6" xfId="9217"/>
    <cellStyle name="Total 8 6 2 7" xfId="9954"/>
    <cellStyle name="Total 8 6 3" xfId="5288"/>
    <cellStyle name="Total 8 6 4" xfId="6248"/>
    <cellStyle name="Total 8 6 5" xfId="7117"/>
    <cellStyle name="Total 8 6 6" xfId="7253"/>
    <cellStyle name="Total 8 6 7" xfId="7241"/>
    <cellStyle name="Total 8 6 8" xfId="9433"/>
    <cellStyle name="Total 8 7" xfId="3629"/>
    <cellStyle name="Total 8 7 2" xfId="5623"/>
    <cellStyle name="Total 8 7 3" xfId="6563"/>
    <cellStyle name="Total 8 7 4" xfId="7448"/>
    <cellStyle name="Total 8 7 5" xfId="8132"/>
    <cellStyle name="Total 8 7 6" xfId="8892"/>
    <cellStyle name="Total 8 7 7" xfId="9658"/>
    <cellStyle name="Total 8 8" xfId="4897"/>
    <cellStyle name="Total 8 9" xfId="4966"/>
    <cellStyle name="Total 9" xfId="2779"/>
    <cellStyle name="Total 9 10" xfId="6456"/>
    <cellStyle name="Total 9 11" xfId="8038"/>
    <cellStyle name="Total 9 12" xfId="8946"/>
    <cellStyle name="Total 9 2" xfId="3129"/>
    <cellStyle name="Total 9 2 2" xfId="3950"/>
    <cellStyle name="Total 9 2 2 2" xfId="5923"/>
    <cellStyle name="Total 9 2 2 3" xfId="6832"/>
    <cellStyle name="Total 9 2 2 4" xfId="7748"/>
    <cellStyle name="Total 9 2 2 5" xfId="8400"/>
    <cellStyle name="Total 9 2 2 6" xfId="9133"/>
    <cellStyle name="Total 9 2 2 7" xfId="9870"/>
    <cellStyle name="Total 9 2 3" xfId="5202"/>
    <cellStyle name="Total 9 2 4" xfId="6162"/>
    <cellStyle name="Total 9 2 5" xfId="4837"/>
    <cellStyle name="Total 9 2 6" xfId="7306"/>
    <cellStyle name="Total 9 2 7" xfId="7175"/>
    <cellStyle name="Total 9 2 8" xfId="4461"/>
    <cellStyle name="Total 9 3" xfId="3264"/>
    <cellStyle name="Total 9 3 2" xfId="4082"/>
    <cellStyle name="Total 9 3 2 2" xfId="6055"/>
    <cellStyle name="Total 9 3 2 3" xfId="6964"/>
    <cellStyle name="Total 9 3 2 4" xfId="7880"/>
    <cellStyle name="Total 9 3 2 5" xfId="8532"/>
    <cellStyle name="Total 9 3 2 6" xfId="9265"/>
    <cellStyle name="Total 9 3 2 7" xfId="10002"/>
    <cellStyle name="Total 9 3 3" xfId="5336"/>
    <cellStyle name="Total 9 3 4" xfId="6296"/>
    <cellStyle name="Total 9 3 5" xfId="5730"/>
    <cellStyle name="Total 9 3 6" xfId="8665"/>
    <cellStyle name="Total 9 3 7" xfId="9481"/>
    <cellStyle name="Total 9 4" xfId="3309"/>
    <cellStyle name="Total 9 4 2" xfId="4127"/>
    <cellStyle name="Total 9 4 2 2" xfId="6100"/>
    <cellStyle name="Total 9 4 2 3" xfId="7009"/>
    <cellStyle name="Total 9 4 2 4" xfId="7925"/>
    <cellStyle name="Total 9 4 2 5" xfId="8577"/>
    <cellStyle name="Total 9 4 2 6" xfId="9310"/>
    <cellStyle name="Total 9 4 2 7" xfId="10047"/>
    <cellStyle name="Total 9 4 3" xfId="5381"/>
    <cellStyle name="Total 9 4 4" xfId="6341"/>
    <cellStyle name="Total 9 4 5" xfId="5515"/>
    <cellStyle name="Total 9 4 6" xfId="8710"/>
    <cellStyle name="Total 9 4 7" xfId="9526"/>
    <cellStyle name="Total 9 5" xfId="3353"/>
    <cellStyle name="Total 9 5 2" xfId="4171"/>
    <cellStyle name="Total 9 5 2 2" xfId="6144"/>
    <cellStyle name="Total 9 5 2 3" xfId="7053"/>
    <cellStyle name="Total 9 5 2 4" xfId="7969"/>
    <cellStyle name="Total 9 5 2 5" xfId="8621"/>
    <cellStyle name="Total 9 5 2 6" xfId="9354"/>
    <cellStyle name="Total 9 5 2 7" xfId="10091"/>
    <cellStyle name="Total 9 5 3" xfId="5425"/>
    <cellStyle name="Total 9 5 4" xfId="6385"/>
    <cellStyle name="Total 9 5 5" xfId="4964"/>
    <cellStyle name="Total 9 5 6" xfId="8754"/>
    <cellStyle name="Total 9 5 7" xfId="9570"/>
    <cellStyle name="Total 9 6" xfId="3219"/>
    <cellStyle name="Total 9 6 2" xfId="4037"/>
    <cellStyle name="Total 9 6 2 2" xfId="6010"/>
    <cellStyle name="Total 9 6 2 3" xfId="6919"/>
    <cellStyle name="Total 9 6 2 4" xfId="7835"/>
    <cellStyle name="Total 9 6 2 5" xfId="8487"/>
    <cellStyle name="Total 9 6 2 6" xfId="9220"/>
    <cellStyle name="Total 9 6 2 7" xfId="9957"/>
    <cellStyle name="Total 9 6 3" xfId="5291"/>
    <cellStyle name="Total 9 6 4" xfId="6251"/>
    <cellStyle name="Total 9 6 5" xfId="7120"/>
    <cellStyle name="Total 9 6 6" xfId="5699"/>
    <cellStyle name="Total 9 6 7" xfId="7242"/>
    <cellStyle name="Total 9 6 8" xfId="9436"/>
    <cellStyle name="Total 9 7" xfId="3630"/>
    <cellStyle name="Total 9 7 2" xfId="5624"/>
    <cellStyle name="Total 9 7 3" xfId="6564"/>
    <cellStyle name="Total 9 7 4" xfId="7449"/>
    <cellStyle name="Total 9 7 5" xfId="8133"/>
    <cellStyle name="Total 9 7 6" xfId="8893"/>
    <cellStyle name="Total 9 7 7" xfId="9659"/>
    <cellStyle name="Total 9 8" xfId="4898"/>
    <cellStyle name="Total 9 9" xfId="4365"/>
    <cellStyle name="Warning Text 2" xfId="2781"/>
    <cellStyle name="Warning Text 3" xfId="2782"/>
    <cellStyle name="Warning Text 4" xfId="2783"/>
    <cellStyle name="Warning Text 5" xfId="2784"/>
    <cellStyle name="Warning Text 6" xfId="2785"/>
    <cellStyle name="Warning Text 7" xfId="2780"/>
  </cellStyles>
  <dxfs count="612">
    <dxf>
      <fill>
        <patternFill patternType="solid">
          <bgColor rgb="FFFFFF00"/>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wrapText="1"/>
    </dxf>
    <dxf>
      <alignment wrapText="1"/>
    </dxf>
    <dxf>
      <alignment wrapText="1"/>
    </dxf>
    <dxf>
      <fill>
        <patternFill patternType="solid">
          <bgColor rgb="FFFFFF00"/>
        </patternFill>
      </fill>
    </dxf>
    <dxf>
      <fill>
        <patternFill patternType="solid">
          <bgColor rgb="FFFFFF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none">
          <bgColor auto="1"/>
        </patternFill>
      </fill>
    </dxf>
    <dxf>
      <alignment wrapText="1" readingOrder="0"/>
    </dxf>
    <dxf>
      <alignment wrapText="1" readingOrder="0"/>
    </dxf>
    <dxf>
      <numFmt numFmtId="167" formatCode="_(* #,##0_);_(* \(#,##0\);_(* &quot;-&quot;??_);_(@_)"/>
    </dxf>
    <dxf>
      <alignment horizontal="left"/>
    </dxf>
    <dxf>
      <fill>
        <patternFill patternType="solid">
          <bgColor rgb="FFFFFF00"/>
        </patternFill>
      </fill>
    </dxf>
    <dxf>
      <fill>
        <patternFill patternType="none">
          <bgColor auto="1"/>
        </patternFill>
      </fill>
    </dxf>
    <dxf>
      <fill>
        <patternFill>
          <bgColor rgb="FFFFFF00"/>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indexed="64"/>
          <bgColor rgb="FFFFFFCC"/>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167" formatCode="_(* #,##0_);_(* \(#,##0\);_(* &quot;-&quot;??_);_(@_)"/>
    </dxf>
    <dxf>
      <numFmt numFmtId="35" formatCode="_(* #,##0.00_);_(* \(#,##0.00\);_(* &quot;-&quot;??_);_(@_)"/>
    </dxf>
    <dxf>
      <alignment horizontal="left" vertical="top" wrapText="1"/>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bgColor rgb="FFFFFF99"/>
        </patternFill>
      </fill>
    </dxf>
    <dxf>
      <fill>
        <patternFill patternType="solid">
          <bgColor rgb="FFFFFFCC"/>
        </patternFill>
      </fill>
    </dxf>
    <dxf>
      <fill>
        <patternFill patternType="solid">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wrapText="1"/>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alignment wrapText="1"/>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dxf>
    <dxf>
      <alignment horizontal="left" vertical="top" wrapText="1"/>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none">
          <bgColor auto="1"/>
        </patternFill>
      </fill>
    </dxf>
    <dxf>
      <alignment wrapText="1" readingOrder="0"/>
    </dxf>
    <dxf>
      <alignment wrapText="1" readingOrder="0"/>
    </dxf>
    <dxf>
      <numFmt numFmtId="167" formatCode="_(* #,##0_);_(* \(#,##0\);_(* &quot;-&quot;??_);_(@_)"/>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none">
          <bgColor auto="1"/>
        </patternFill>
      </fill>
    </dxf>
    <dxf>
      <alignment wrapText="1" readingOrder="0"/>
    </dxf>
    <dxf>
      <alignment wrapText="1" readingOrder="0"/>
    </dxf>
    <dxf>
      <numFmt numFmtId="167" formatCode="_(* #,##0_);_(* \(#,##0\);_(* &quot;-&quot;??_);_(@_)"/>
    </dxf>
  </dxfs>
  <tableStyles count="0" defaultTableStyle="TableStyleMedium2" defaultPivotStyle="PivotStyleLight16"/>
  <colors>
    <mruColors>
      <color rgb="FFFFFF00"/>
      <color rgb="FF99CCFF"/>
      <color rgb="FF0033CC"/>
      <color rgb="FFFFFF99"/>
      <color rgb="FFFF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connections" Target="connections.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pivotCacheDefinition" Target="pivotCache/pivotCacheDefinition1.xml"/><Relationship Id="rId7" Type="http://schemas.openxmlformats.org/officeDocument/2006/relationships/pivotCacheDefinition" Target="pivotCache/pivotCacheDefinition2.xml"/><Relationship Id="rId8" Type="http://schemas.openxmlformats.org/officeDocument/2006/relationships/pivotCacheDefinition" Target="pivotCache/pivotCacheDefinition3.xml"/><Relationship Id="rId9" Type="http://schemas.openxmlformats.org/officeDocument/2006/relationships/pivotCacheDefinition" Target="pivotCache/pivotCacheDefinition4.xml"/><Relationship Id="rId10" Type="http://schemas.openxmlformats.org/officeDocument/2006/relationships/pivotCacheDefinition" Target="pivotCache/pivotCacheDefinition5.xml"/></Relationships>
</file>

<file path=xl/drawings/drawing1.xml><?xml version="1.0" encoding="utf-8"?>
<xdr:wsDr xmlns:xdr="http://schemas.openxmlformats.org/drawingml/2006/spreadsheetDrawing" xmlns:a="http://schemas.openxmlformats.org/drawingml/2006/main">
  <xdr:twoCellAnchor>
    <xdr:from>
      <xdr:col>59</xdr:col>
      <xdr:colOff>67734</xdr:colOff>
      <xdr:row>147</xdr:row>
      <xdr:rowOff>855134</xdr:rowOff>
    </xdr:from>
    <xdr:to>
      <xdr:col>62</xdr:col>
      <xdr:colOff>330200</xdr:colOff>
      <xdr:row>156</xdr:row>
      <xdr:rowOff>160867</xdr:rowOff>
    </xdr:to>
    <xdr:sp macro="" textlink="">
      <xdr:nvSpPr>
        <xdr:cNvPr id="5" name="TextBox 4">
          <a:extLst>
            <a:ext uri="{FF2B5EF4-FFF2-40B4-BE49-F238E27FC236}">
              <a16:creationId xmlns:a16="http://schemas.microsoft.com/office/drawing/2014/main" xmlns="" id="{679AC2DA-A815-BBFC-9D43-4480F0327CFC}"/>
            </a:ext>
          </a:extLst>
        </xdr:cNvPr>
        <xdr:cNvSpPr txBox="1"/>
      </xdr:nvSpPr>
      <xdr:spPr>
        <a:xfrm>
          <a:off x="7806267" y="28405667"/>
          <a:ext cx="2218266"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b="0" i="0" u="none" strike="noStrike">
              <a:solidFill>
                <a:schemeClr val="dk1"/>
              </a:solidFill>
              <a:effectLst/>
              <a:latin typeface="+mn-lt"/>
              <a:ea typeface="+mn-ea"/>
              <a:cs typeface="+mn-cs"/>
            </a:rPr>
            <a:t>PBB</a:t>
          </a:r>
          <a:r>
            <a:rPr lang="en-MY" sz="1100" b="0" i="0" u="none" strike="noStrike" baseline="0">
              <a:solidFill>
                <a:schemeClr val="dk1"/>
              </a:solidFill>
              <a:effectLst/>
              <a:latin typeface="+mn-lt"/>
              <a:ea typeface="+mn-ea"/>
              <a:cs typeface="+mn-cs"/>
            </a:rPr>
            <a:t> :</a:t>
          </a:r>
          <a:r>
            <a:rPr lang="en-MY"/>
            <a:t> </a:t>
          </a:r>
          <a:r>
            <a:rPr lang="en-MY" sz="1100" b="0" i="0" u="none" strike="noStrike">
              <a:solidFill>
                <a:schemeClr val="dk1"/>
              </a:solidFill>
              <a:effectLst/>
              <a:latin typeface="+mn-lt"/>
              <a:ea typeface="+mn-ea"/>
              <a:cs typeface="+mn-cs"/>
            </a:rPr>
            <a:t>29.49%</a:t>
          </a:r>
        </a:p>
        <a:p>
          <a:r>
            <a:rPr lang="en-MY" sz="1100" b="0" i="0" u="none" strike="noStrike">
              <a:solidFill>
                <a:schemeClr val="dk1"/>
              </a:solidFill>
              <a:effectLst/>
              <a:latin typeface="+mn-lt"/>
              <a:ea typeface="+mn-ea"/>
              <a:cs typeface="+mn-cs"/>
            </a:rPr>
            <a:t>CIMB :</a:t>
          </a:r>
          <a:r>
            <a:rPr lang="en-MY"/>
            <a:t> </a:t>
          </a:r>
          <a:r>
            <a:rPr lang="en-MY" sz="1100" b="0" i="0" u="none" strike="noStrike">
              <a:solidFill>
                <a:schemeClr val="dk1"/>
              </a:solidFill>
              <a:effectLst/>
              <a:latin typeface="+mn-lt"/>
              <a:ea typeface="+mn-ea"/>
              <a:cs typeface="+mn-cs"/>
            </a:rPr>
            <a:t>20.25%</a:t>
          </a:r>
          <a:r>
            <a:rPr lang="en-MY"/>
            <a:t> </a:t>
          </a:r>
        </a:p>
        <a:p>
          <a:r>
            <a:rPr lang="en-MY" sz="1100" b="0" i="0" u="none" strike="noStrike">
              <a:solidFill>
                <a:schemeClr val="dk1"/>
              </a:solidFill>
              <a:effectLst/>
              <a:latin typeface="+mn-lt"/>
              <a:ea typeface="+mn-ea"/>
              <a:cs typeface="+mn-cs"/>
            </a:rPr>
            <a:t>MBB</a:t>
          </a:r>
          <a:r>
            <a:rPr lang="en-MY" sz="1100" b="0" i="0" u="none" strike="noStrike" baseline="0">
              <a:solidFill>
                <a:schemeClr val="dk1"/>
              </a:solidFill>
              <a:effectLst/>
              <a:latin typeface="+mn-lt"/>
              <a:ea typeface="+mn-ea"/>
              <a:cs typeface="+mn-cs"/>
            </a:rPr>
            <a:t> : </a:t>
          </a:r>
          <a:r>
            <a:rPr lang="en-MY" sz="1100" b="0" i="0" u="none" strike="noStrike">
              <a:solidFill>
                <a:schemeClr val="dk1"/>
              </a:solidFill>
              <a:effectLst/>
              <a:latin typeface="+mn-lt"/>
              <a:ea typeface="+mn-ea"/>
              <a:cs typeface="+mn-cs"/>
            </a:rPr>
            <a:t>16.64%</a:t>
          </a:r>
          <a:r>
            <a:rPr lang="en-MY"/>
            <a:t> </a:t>
          </a:r>
        </a:p>
        <a:p>
          <a:r>
            <a:rPr lang="en-MY" sz="1100" b="0" i="0" u="none" strike="noStrike">
              <a:solidFill>
                <a:schemeClr val="dk1"/>
              </a:solidFill>
              <a:effectLst/>
              <a:latin typeface="+mn-lt"/>
              <a:ea typeface="+mn-ea"/>
              <a:cs typeface="+mn-cs"/>
            </a:rPr>
            <a:t>AMBANK</a:t>
          </a:r>
          <a:r>
            <a:rPr lang="en-MY"/>
            <a:t> : </a:t>
          </a:r>
          <a:r>
            <a:rPr lang="en-MY" sz="1100" b="0" i="0" u="none" strike="noStrike">
              <a:solidFill>
                <a:schemeClr val="dk1"/>
              </a:solidFill>
              <a:effectLst/>
              <a:latin typeface="+mn-lt"/>
              <a:ea typeface="+mn-ea"/>
              <a:cs typeface="+mn-cs"/>
            </a:rPr>
            <a:t>8.41%</a:t>
          </a:r>
          <a:r>
            <a:rPr lang="en-MY"/>
            <a:t> </a:t>
          </a:r>
        </a:p>
        <a:p>
          <a:r>
            <a:rPr lang="en-MY" sz="1100" b="0" i="0" u="none" strike="noStrike">
              <a:solidFill>
                <a:schemeClr val="dk1"/>
              </a:solidFill>
              <a:effectLst/>
              <a:latin typeface="+mn-lt"/>
              <a:ea typeface="+mn-ea"/>
              <a:cs typeface="+mn-cs"/>
            </a:rPr>
            <a:t>RHB</a:t>
          </a:r>
          <a:r>
            <a:rPr lang="en-MY"/>
            <a:t> : </a:t>
          </a:r>
          <a:r>
            <a:rPr lang="en-MY" sz="1100" b="0" i="0" u="none" strike="noStrike">
              <a:solidFill>
                <a:schemeClr val="dk1"/>
              </a:solidFill>
              <a:effectLst/>
              <a:latin typeface="+mn-lt"/>
              <a:ea typeface="+mn-ea"/>
              <a:cs typeface="+mn-cs"/>
            </a:rPr>
            <a:t>4.42%</a:t>
          </a:r>
          <a:r>
            <a:rPr lang="en-MY"/>
            <a:t> </a:t>
          </a:r>
          <a:endParaRPr lang="en-MY" sz="1100"/>
        </a:p>
      </xdr:txBody>
    </xdr:sp>
    <xdr:clientData/>
  </xdr:twoCellAnchor>
  <xdr:twoCellAnchor>
    <xdr:from>
      <xdr:col>2</xdr:col>
      <xdr:colOff>414867</xdr:colOff>
      <xdr:row>4</xdr:row>
      <xdr:rowOff>76200</xdr:rowOff>
    </xdr:from>
    <xdr:to>
      <xdr:col>5</xdr:col>
      <xdr:colOff>922867</xdr:colOff>
      <xdr:row>9</xdr:row>
      <xdr:rowOff>118533</xdr:rowOff>
    </xdr:to>
    <xdr:sp macro="" textlink="">
      <xdr:nvSpPr>
        <xdr:cNvPr id="2" name="TextBox 1">
          <a:extLst>
            <a:ext uri="{FF2B5EF4-FFF2-40B4-BE49-F238E27FC236}">
              <a16:creationId xmlns:a16="http://schemas.microsoft.com/office/drawing/2014/main" xmlns="" id="{F4031DE0-B50D-D572-2580-CA6B1D800E8A}"/>
            </a:ext>
          </a:extLst>
        </xdr:cNvPr>
        <xdr:cNvSpPr txBox="1"/>
      </xdr:nvSpPr>
      <xdr:spPr>
        <a:xfrm>
          <a:off x="5672667" y="821267"/>
          <a:ext cx="5105400" cy="97366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000">
              <a:solidFill>
                <a:sysClr val="windowText" lastClr="000000"/>
              </a:solidFill>
            </a:rPr>
            <a:t>To refer to factsheet file for data next</a:t>
          </a:r>
          <a:r>
            <a:rPr lang="en-MY" sz="2000" baseline="0">
              <a:solidFill>
                <a:sysClr val="windowText" lastClr="000000"/>
              </a:solidFill>
            </a:rPr>
            <a:t> month onwards. Will no longer be updated here.</a:t>
          </a:r>
          <a:endParaRPr lang="en-MY"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ps\Payment%20and%20Interim%20Solution%20Unit%20(PISU)\Payment%20Statistics%20Handbook\2022%20-%20PSR%20Handbook\M06%202022\03d%20Payment%20Systems%20-%20FPX%20&amp;%20Direct%20Debit%20-DoneQC\FPX_outp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ps\Payment%20and%20Interim%20Solution%20Unit%20(PISU)\Payment%20Statistics%20Handbook\2022%20-%20PSR%20Handbook\M11%202022\Source\EFTPOS%20&amp;%20Payment%20machines%20(Arif)-%20Done%20QC\EFTPOS%20terminals%20_Latest_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ps\Payment%20and%20Interim%20Solution%20Unit%20(PISU)\Payment%20Statistics%20Handbook\2022%20-%20PSR%20Handbook\M12%202022\Source\EFTPOS%20&amp;%20Payment%20machines\EFTPOS%20terminals%20_Latest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acquirers"/>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saveData="0" refreshedBy="sssakina" refreshedDate="45013.434608912037" backgroundQuery="1" createdVersion="5" refreshedVersion="8" minRefreshableVersion="3" recordCount="0" supportSubquery="1" supportAdvancedDrill="1">
  <cacheSource type="external" connectionId="1"/>
  <cacheFields count="40">
    <cacheField name="[Reporting Date].[Year].[Year]" caption="Year" numFmtId="0" hierarchy="60" level="1">
      <sharedItems count="4">
        <s v="[Reporting Date].[Year].&amp;[2019]" c="2019"/>
        <s v="[Reporting Date].[Year].&amp;[2020]" c="2020"/>
        <s v="[Reporting Date].[Year].&amp;[2021]" c="2021"/>
        <s v="[Reporting Date].[Year].&amp;[2022]" c="2022"/>
      </sharedItems>
    </cacheField>
    <cacheField name="[Reporting Period].[Reporting Period Name].[Reporting Period Name]" caption="Reporting Period Name" numFmtId="0" hierarchy="70" level="1">
      <sharedItems count="8">
        <s v="[Reporting Period].[Reporting Period Name].&amp;[M12]" c="Dec"/>
        <s v="[Reporting Period].[Reporting Period Name].&amp;[M01]" u="1" c="Jan"/>
        <s v="[Reporting Period].[Reporting Period Name].&amp;[M02]" u="1" c="Feb"/>
        <s v="[Reporting Period].[Reporting Period Name].&amp;[M03]" u="1" c="Mar"/>
        <s v="[Reporting Period].[Reporting Period Name].&amp;[M04]" u="1" c="Apr"/>
        <s v="[Reporting Period].[Reporting Period Name].&amp;[M06]" u="1" c="Jun"/>
        <s v="[Reporting Period].[Reporting Period Name].&amp;[M07]" u="1" c="Jul"/>
        <s v="[Reporting Period].[Reporting Period Name].&amp;[M09]" u="1" c="Sep"/>
      </sharedItems>
    </cacheField>
    <cacheField name="[Data Item].[Subject Area Hierarchy].[Main Subject Area]" caption="Main Subject Area" numFmtId="0" hierarchy="20" level="1">
      <sharedItems count="1">
        <s v="[Data Item].[Subject Area Hierarchy].[Main Subject Area].&amp;[7]" c="Industry Specific"/>
      </sharedItems>
    </cacheField>
    <cacheField name="[Data Item].[Subject Area Hierarchy].[Sub Subject Area]" caption="Sub Subject Area" numFmtId="0" hierarchy="20" level="2">
      <sharedItems count="1">
        <s v="[Data Item].[Subject Area Hierarchy].[Sub Subject Area].&amp;[7]&amp;[93]" c="Electronic Funds Transfer at Point of Sale Termina"/>
      </sharedItems>
    </cacheField>
    <cacheField name="[Data Item].[Subject Area Hierarchy].[Subject Area Name]" caption="Subject Area Name" numFmtId="0" hierarchy="20" level="3">
      <sharedItems count="1">
        <s v="[Data Item].[Subject Area Hierarchy].[Subject Area Name].&amp;[93]" c="Electronic Funds Transfer at Point of Sale Terminals and Merchants"/>
      </sharedItems>
    </cacheField>
    <cacheField name="[Data Item].[Subject Area Hierarchy].[Data Item Level 01]" caption="Data Item Level 01" numFmtId="0" hierarchy="20" level="4">
      <sharedItems count="1">
        <s v="[Data Item].[Subject Area Hierarchy].[Data Item Level 01].&amp;[IS02329]" c="Automatic Teller Machines (ATM) [Abstract]"/>
      </sharedItems>
    </cacheField>
    <cacheField name="[Data Item].[Subject Area Hierarchy].[Data Item Level 02]" caption="Data Item Level 02" numFmtId="0" hierarchy="20" level="5">
      <sharedItems count="1">
        <s v="[Data Item].[Subject Area Hierarchy].[Data Item Level 02].&amp;[IS02329]&amp;[IS02330]" c="Number of ATM Machines as at End Month"/>
      </sharedItems>
    </cacheField>
    <cacheField name="[Data Item].[Subject Area Hierarchy].[Data Item Level 03]" caption="Data Item Level 03" numFmtId="0" hierarchy="20" level="6">
      <sharedItems containsSemiMixedTypes="0" containsString="0"/>
    </cacheField>
    <cacheField name="[Data Item].[Subject Area Hierarchy].[Data Item Level 04]" caption="Data Item Level 04" numFmtId="0" hierarchy="20" level="7">
      <sharedItems containsSemiMixedTypes="0" containsString="0"/>
    </cacheField>
    <cacheField name="[Data Item].[Subject Area Hierarchy].[Main Subject Area].[SUBJ AREA L1 SRT]" caption="SUBJ AREA L1 SRT" propertyName="SUBJ AREA L1 SRT" numFmtId="0" hierarchy="20" level="1" memberPropertyField="1">
      <sharedItems containsSemiMixedTypes="0" containsString="0"/>
    </cacheField>
    <cacheField name="[Data Item].[Subject Area Hierarchy].[Sub Subject Area].[Main Subject Area]" caption="Main Subject Area" propertyName="Main Subject Area" numFmtId="0" hierarchy="20" level="2" memberPropertyField="1">
      <sharedItems containsSemiMixedTypes="0" containsString="0"/>
    </cacheField>
    <cacheField name="[Data Item].[Subject Area Hierarchy].[Sub Subject Area].[SUBJ AREA L2 SRT]" caption="SUBJ AREA L2 SRT" propertyName="SUBJ AREA L2 SRT" numFmtId="0" hierarchy="20" level="2" memberPropertyField="1">
      <sharedItems containsSemiMixedTypes="0" containsString="0"/>
    </cacheField>
    <cacheField name="[Data Item].[Subject Area Hierarchy].[Subject Area Name].[Sub Subject Area]" caption="Sub Subject Area" propertyName="Sub Subject Area" numFmtId="0" hierarchy="20" level="3" memberPropertyField="1">
      <sharedItems containsSemiMixedTypes="0" containsString="0"/>
    </cacheField>
    <cacheField name="[Data Item].[Subject Area Hierarchy].[Subject Area Name].[SUBJ AREA SRT]" caption="SUBJ AREA SRT" propertyName="SUBJ AREA SRT" numFmtId="0" hierarchy="20" level="3" memberPropertyField="1">
      <sharedItems containsSemiMixedTypes="0" containsString="0"/>
    </cacheField>
    <cacheField name="[Data Item].[Subject Area Hierarchy].[Data Item Level 01].[DI L1 SRT]" caption="DI L1 SRT" propertyName="DI L1 SRT" numFmtId="0" hierarchy="20" level="4" memberPropertyField="1">
      <sharedItems containsSemiMixedTypes="0" containsString="0"/>
    </cacheField>
    <cacheField name="[Data Item].[Subject Area Hierarchy].[Data Item Level 01].[Subject Area Name]" caption="Subject Area Name" propertyName="Subject Area Name" numFmtId="0" hierarchy="20" level="4" memberPropertyField="1">
      <sharedItems containsSemiMixedTypes="0" containsString="0"/>
    </cacheField>
    <cacheField name="[Data Item].[Subject Area Hierarchy].[Data Item Level 02].[Data Item Level 01]" caption="Data Item Level 01" propertyName="Data Item Level 01" numFmtId="0" hierarchy="20" level="5" memberPropertyField="1">
      <sharedItems containsSemiMixedTypes="0" containsString="0"/>
    </cacheField>
    <cacheField name="[Data Item].[Subject Area Hierarchy].[Data Item Level 02].[DI L2 SRT]" caption="DI L2 SRT" propertyName="DI L2 SRT" numFmtId="0" hierarchy="20" level="5" memberPropertyField="1">
      <sharedItems containsSemiMixedTypes="0" containsString="0"/>
    </cacheField>
    <cacheField name="[Data Item].[Subject Area Hierarchy].[Data Item Level 03].[Data Item Level 02]" caption="Data Item Level 02" propertyName="Data Item Level 02" numFmtId="0" hierarchy="20" level="6" memberPropertyField="1">
      <sharedItems containsSemiMixedTypes="0" containsString="0"/>
    </cacheField>
    <cacheField name="[Data Item].[Subject Area Hierarchy].[Data Item Level 03].[DI L3 SRT]" caption="DI L3 SRT" propertyName="DI L3 SRT" numFmtId="0" hierarchy="20" level="6" memberPropertyField="1">
      <sharedItems containsSemiMixedTypes="0" containsString="0"/>
    </cacheField>
    <cacheField name="[Data Item].[Subject Area Hierarchy].[Data Item Level 04].[Data Item Level 03]" caption="Data Item Level 03" propertyName="Data Item Level 03" numFmtId="0" hierarchy="20" level="7" memberPropertyField="1">
      <sharedItems containsSemiMixedTypes="0" containsString="0"/>
    </cacheField>
    <cacheField name="[Data Item].[Subject Area Hierarchy].[Data Item Level 04].[DI L4 SRT]" caption="DI L4 SRT" propertyName="DI L4 SRT" numFmtId="0" hierarchy="20" level="7" memberPropertyField="1">
      <sharedItems containsSemiMixedTypes="0" containsString="0"/>
    </cacheField>
    <cacheField name="[Reporting Institution].[Reporting Institution Hierarchy].[Reporting Institution Level 01]" caption="Reporting Institution Level 01" numFmtId="0" hierarchy="66" level="1" mappingCount="1">
      <sharedItems count="1">
        <s v="[Reporting Institution].[Reporting Institution Hierarchy].[Reporting Institution Level 01].&amp;[0]" c="All Industry" cp="1">
          <x/>
        </s>
      </sharedItems>
      <mpMap v="26"/>
    </cacheField>
    <cacheField name="[Reporting Institution].[Reporting Institution Hierarchy].[Reporting Institution Industry]" caption="Reporting Institution Industry" numFmtId="0" hierarchy="66" level="2" mappingCount="2">
      <sharedItems count="3">
        <s v="[Reporting Institution].[Reporting Institution Hierarchy].[Reporting Institution Industry].&amp;[0]&amp;[04]" c="Banking Institution" cp="2">
          <x/>
          <x/>
        </s>
        <s v="[Reporting Institution].[Reporting Institution Hierarchy].[Reporting Institution Industry].&amp;[0]&amp;[3300]" c="Development Financial Institution" cp="2">
          <x/>
          <x v="1"/>
        </s>
        <s v="[Reporting Institution].[Reporting Institution Hierarchy].[Reporting Institution Industry].&amp;[0]&amp;[3900]" c="Non-Bank Payment System Regulatee" cp="2">
          <x/>
          <x v="2"/>
        </s>
      </sharedItems>
      <mpMap v="27"/>
      <mpMap v="28"/>
    </cacheField>
    <cacheField name="[Reporting Institution].[Reporting Institution Hierarchy].[Reporting Institution Type]" caption="Reporting Institution Type" numFmtId="0" hierarchy="66" level="3">
      <sharedItems count="6">
        <s v="[Reporting Institution].[Reporting Institution Hierarchy].[Reporting Institution Type].&amp;[0]&amp;[39]&amp;[3900]" c="Payment System Issuer"/>
        <s v="[Reporting Institution].[Reporting Institution Hierarchy].[Reporting Institution Type].&amp;[0]&amp;[33.1]&amp;[3300]" u="1" c="DFI (Under DFIA)"/>
        <s v="[Reporting Institution].[Reporting Institution Hierarchy].[Reporting Institution Type].&amp;[0]&amp;[02]&amp;[04]" u="1" c="Commercial Bank"/>
        <s v="[Reporting Institution].[Reporting Institution Hierarchy].[Reporting Institution Type].&amp;[0]&amp;[03]&amp;[04]" u="1" c="Islamic Bank"/>
        <s v="[Reporting Institution].[Reporting Institution Hierarchy].[Reporting Institution Type].&amp;[0]&amp;[05]&amp;[04]" u="1" c="International Islamic Bank"/>
        <s v="[Reporting Institution].[Reporting Institution Hierarchy].[Reporting Institution Type].&amp;[0]&amp;[38]&amp;[3900]" u="1" c="Payment System Operators"/>
      </sharedItems>
    </cacheField>
    <cacheField name="[Reporting Institution].[Reporting Institution Hierarchy].[Reporting Institution Name]" caption="Reporting Institution Name" numFmtId="0" hierarchy="66" level="4">
      <sharedItems count="104">
        <s v="[Reporting Institution].[Reporting Institution Hierarchy].[Reporting Institution Name].&amp;[0]&amp;[3900]&amp;[39]&amp;[3905]" c="AEON"/>
        <s v="[Reporting Institution].[Reporting Institution Hierarchy].[Reporting Institution Name].&amp;[0]&amp;[3900]&amp;[39]&amp;[5841]" c="AIRPAY"/>
        <s v="[Reporting Institution].[Reporting Institution Hierarchy].[Reporting Institution Name].&amp;[0]&amp;[3900]&amp;[39]&amp;[5822]" c="ALIPAY"/>
        <s v="[Reporting Institution].[Reporting Institution Hierarchy].[Reporting Institution Name].&amp;[0]&amp;[3900]&amp;[39]&amp;[3901]" c="AMEX_CARD"/>
        <s v="[Reporting Institution].[Reporting Institution Hierarchy].[Reporting Institution Name].&amp;[0]&amp;[3900]&amp;[39]&amp;[5827]" c="AXIATA"/>
        <s v="[Reporting Institution].[Reporting Institution Hierarchy].[Reporting Institution Name].&amp;[0]&amp;[3900]&amp;[39]&amp;[5842]" c="BAYOPAY"/>
        <s v="[Reporting Institution].[Reporting Institution Hierarchy].[Reporting Institution Name].&amp;[0]&amp;[3900]&amp;[39]&amp;[5819]" c="BIGPAY"/>
        <s v="[Reporting Institution].[Reporting Institution Hierarchy].[Reporting Institution Name].&amp;[0]&amp;[3900]&amp;[39]&amp;[5848]" c="BLOYALTY"/>
        <s v="[Reporting Institution].[Reporting Institution Hierarchy].[Reporting Institution Name].&amp;[0]&amp;[3900]&amp;[39]&amp;[5802]" c="BUCITYCTR"/>
        <s v="[Reporting Institution].[Reporting Institution Hierarchy].[Reporting Institution Name].&amp;[0]&amp;[3900]&amp;[39]&amp;[5803]" c="CELCOM"/>
        <s v="[Reporting Institution].[Reporting Institution Hierarchy].[Reporting Institution Name].&amp;[0]&amp;[3900]&amp;[39]&amp;[5804]" c="CHEVRON"/>
        <s v="[Reporting Institution].[Reporting Institution Hierarchy].[Reporting Institution Name].&amp;[0]&amp;[3900]&amp;[39]&amp;[5857]" c="DATAPREP"/>
        <s v="[Reporting Institution].[Reporting Institution Hierarchy].[Reporting Institution Name].&amp;[0]&amp;[3900]&amp;[39]&amp;[5806]" c="DIGITELCO"/>
        <s v="[Reporting Institution].[Reporting Institution Hierarchy].[Reporting Institution Name].&amp;[0]&amp;[3900]&amp;[39]&amp;[3902]" c="DINERS"/>
        <s v="[Reporting Institution].[Reporting Institution Hierarchy].[Reporting Institution Name].&amp;[0]&amp;[3900]&amp;[39]&amp;[5825]" c="DIV"/>
        <s v="[Reporting Institution].[Reporting Institution Hierarchy].[Reporting Institution Name].&amp;[0]&amp;[3900]&amp;[39]&amp;[5832]" c="FASSPAY"/>
        <s v="[Reporting Institution].[Reporting Institution Hierarchy].[Reporting Institution Name].&amp;[0]&amp;[3900]&amp;[39]&amp;[5809]" c="FINEXUS"/>
        <s v="[Reporting Institution].[Reporting Institution Hierarchy].[Reporting Institution Name].&amp;[0]&amp;[3900]&amp;[39]&amp;[5843]" c="FULLRICH"/>
        <s v="[Reporting Institution].[Reporting Institution Hierarchy].[Reporting Institution Name].&amp;[0]&amp;[3900]&amp;[39]&amp;[5845]" c="GKASH"/>
        <s v="[Reporting Institution].[Reporting Institution Hierarchy].[Reporting Institution Name].&amp;[0]&amp;[3900]&amp;[39]&amp;[5828]" c="GOOGLE"/>
        <s v="[Reporting Institution].[Reporting Institution Hierarchy].[Reporting Institution Name].&amp;[0]&amp;[3900]&amp;[39]&amp;[5860]" c="GOPAY"/>
        <s v="[Reporting Institution].[Reporting Institution Hierarchy].[Reporting Institution Name].&amp;[0]&amp;[3900]&amp;[39]&amp;[5837]" c="GPAY"/>
        <s v="[Reporting Institution].[Reporting Institution Hierarchy].[Reporting Institution Name].&amp;[0]&amp;[3900]&amp;[39]&amp;[5807]" c="GULFTECH"/>
        <s v="[Reporting Institution].[Reporting Institution Hierarchy].[Reporting Institution Name].&amp;[0]&amp;[3900]&amp;[39]&amp;[5865]" c="IME"/>
        <s v="[Reporting Institution].[Reporting Institution Hierarchy].[Reporting Institution Name].&amp;[0]&amp;[3900]&amp;[39]&amp;[5853]" c="INSTAPAY"/>
        <s v="[Reporting Institution].[Reporting Institution Hierarchy].[Reporting Institution Name].&amp;[0]&amp;[3900]&amp;[39]&amp;[5838]" c="IPAY88"/>
        <s v="[Reporting Institution].[Reporting Institution Hierarchy].[Reporting Institution Name].&amp;[0]&amp;[3900]&amp;[39]&amp;[5808]" c="IPSSB"/>
        <s v="[Reporting Institution].[Reporting Institution Hierarchy].[Reporting Institution Name].&amp;[0]&amp;[3900]&amp;[39]&amp;[5833]" c="ISERVE"/>
        <s v="[Reporting Institution].[Reporting Institution Hierarchy].[Reporting Institution Name].&amp;[0]&amp;[3900]&amp;[39]&amp;[5834]" c="JURUQUEST"/>
        <s v="[Reporting Institution].[Reporting Institution Hierarchy].[Reporting Institution Name].&amp;[0]&amp;[3900]&amp;[39]&amp;[5820]" c="KIPLEPAY"/>
        <s v="[Reporting Institution].[Reporting Institution Hierarchy].[Reporting Institution Name].&amp;[0]&amp;[3900]&amp;[39]&amp;[5851]" c="MANAGEPAY"/>
        <s v="[Reporting Institution].[Reporting Institution Hierarchy].[Reporting Institution Name].&amp;[0]&amp;[3900]&amp;[39]&amp;[5811]" c="MAXIS"/>
        <s v="[Reporting Institution].[Reporting Institution Hierarchy].[Reporting Institution Name].&amp;[0]&amp;[3900]&amp;[39]&amp;[3903]" c="MBFCARD"/>
        <s v="[Reporting Institution].[Reporting Institution Hierarchy].[Reporting Institution Name].&amp;[0]&amp;[3900]&amp;[39]&amp;[5813]" c="MBLMONEY"/>
        <s v="[Reporting Institution].[Reporting Institution Hierarchy].[Reporting Institution Name].&amp;[0]&amp;[3900]&amp;[39]&amp;[5810]" c="MDICENTRE"/>
        <s v="[Reporting Institution].[Reporting Institution Hierarchy].[Reporting Institution Name].&amp;[0]&amp;[3900]&amp;[39]&amp;[5812]" c="MERCHANTR"/>
        <s v="[Reporting Institution].[Reporting Institution Hierarchy].[Reporting Institution Name].&amp;[0]&amp;[3900]&amp;[39]&amp;[5830]" c="MOBILITY1"/>
        <s v="[Reporting Institution].[Reporting Institution Hierarchy].[Reporting Institution Name].&amp;[0]&amp;[3900]&amp;[39]&amp;[5814]" c="MOL"/>
        <s v="[Reporting Institution].[Reporting Institution Hierarchy].[Reporting Institution Name].&amp;[0]&amp;[3900]&amp;[39]&amp;[5815]" c="MRUNCITSB"/>
        <s v="[Reporting Institution].[Reporting Institution Hierarchy].[Reporting Institution Name].&amp;[0]&amp;[3900]&amp;[39]&amp;[5846]" c="MYEGMAPS"/>
        <s v="[Reporting Institution].[Reporting Institution Hierarchy].[Reporting Institution Name].&amp;[0]&amp;[3900]&amp;[39]&amp;[5864]" c="MYMY"/>
        <s v="[Reporting Institution].[Reporting Institution Hierarchy].[Reporting Institution Name].&amp;[0]&amp;[3900]&amp;[39]&amp;[5805]" c="NUMONI"/>
        <s v="[Reporting Institution].[Reporting Institution Hierarchy].[Reporting Institution Name].&amp;[0]&amp;[3900]&amp;[39]&amp;[3906]" c="PAYDEE"/>
        <s v="[Reporting Institution].[Reporting Institution Hierarchy].[Reporting Institution Name].&amp;[0]&amp;[3900]&amp;[39]&amp;[5863]" c="PAYFO"/>
        <s v="[Reporting Institution].[Reporting Institution Hierarchy].[Reporting Institution Name].&amp;[0]&amp;[3900]&amp;[39]&amp;[5816]" c="PAYPAL"/>
        <s v="[Reporting Institution].[Reporting Institution Hierarchy].[Reporting Institution Name].&amp;[0]&amp;[3900]&amp;[39]&amp;[5824]" c="PETRON"/>
        <s v="[Reporting Institution].[Reporting Institution Hierarchy].[Reporting Institution Name].&amp;[0]&amp;[3900]&amp;[39]&amp;[5844]" c="PREMIA"/>
        <s v="[Reporting Institution].[Reporting Institution Hierarchy].[Reporting Institution Name].&amp;[0]&amp;[3900]&amp;[39]&amp;[5836]" c="PRESTO"/>
        <s v="[Reporting Institution].[Reporting Institution Hierarchy].[Reporting Institution Name].&amp;[0]&amp;[3900]&amp;[39]&amp;[5847]" c="QBAYAR"/>
        <s v="[Reporting Institution].[Reporting Institution Hierarchy].[Reporting Institution Name].&amp;[0]&amp;[3900]&amp;[39]&amp;[5817]" c="RAFFCOMM"/>
        <s v="[Reporting Institution].[Reporting Institution Hierarchy].[Reporting Institution Name].&amp;[0]&amp;[3900]&amp;[39]&amp;[5854]" c="RAZERPAY"/>
        <s v="[Reporting Institution].[Reporting Institution Hierarchy].[Reporting Institution Name].&amp;[0]&amp;[3900]&amp;[39]&amp;[5852]" c="SCANPAY"/>
        <s v="[Reporting Institution].[Reporting Institution Hierarchy].[Reporting Institution Name].&amp;[0]&amp;[3900]&amp;[39]&amp;[5858]" c="SDIT"/>
        <s v="[Reporting Institution].[Reporting Institution Hierarchy].[Reporting Institution Name].&amp;[0]&amp;[3900]&amp;[39]&amp;[5856]" c="SETEL"/>
        <s v="[Reporting Institution].[Reporting Institution Hierarchy].[Reporting Institution Name].&amp;[0]&amp;[3900]&amp;[39]&amp;[5826]" c="SHELL"/>
        <s v="[Reporting Institution].[Reporting Institution Hierarchy].[Reporting Institution Name].&amp;[0]&amp;[3900]&amp;[39]&amp;[5831]" c="SILICON"/>
        <s v="[Reporting Institution].[Reporting Institution Hierarchy].[Reporting Institution Name].&amp;[0]&amp;[3900]&amp;[39]&amp;[5823]" c="SILVERLAK"/>
        <s v="[Reporting Institution].[Reporting Institution Hierarchy].[Reporting Institution Name].&amp;[0]&amp;[3900]&amp;[39]&amp;[5835]" c="SMJ"/>
        <s v="[Reporting Institution].[Reporting Institution Hierarchy].[Reporting Institution Name].&amp;[0]&amp;[3900]&amp;[39]&amp;[5861]" c="SWIPEWORK"/>
        <s v="[Reporting Institution].[Reporting Institution Hierarchy].[Reporting Institution Name].&amp;[0]&amp;[3900]&amp;[39]&amp;[5840]" c="TNGD"/>
        <s v="[Reporting Institution].[Reporting Institution Hierarchy].[Reporting Institution Name].&amp;[0]&amp;[3900]&amp;[39]&amp;[5818]" c="TOUCHNGO"/>
        <s v="[Reporting Institution].[Reporting Institution Hierarchy].[Reporting Institution Name].&amp;[0]&amp;[3900]&amp;[39]&amp;[5862]" c="TRANSFERW"/>
        <s v="[Reporting Institution].[Reporting Institution Hierarchy].[Reporting Institution Name].&amp;[0]&amp;[3900]&amp;[39]&amp;[5866]" c="TRUEMONEY"/>
        <s v="[Reporting Institution].[Reporting Institution Hierarchy].[Reporting Institution Name].&amp;[0]&amp;[3900]&amp;[39]&amp;[5839]" c="UAE"/>
        <s v="[Reporting Institution].[Reporting Institution Hierarchy].[Reporting Institution Name].&amp;[0]&amp;[3900]&amp;[39]&amp;[5859]" c="UMSSB"/>
        <s v="[Reporting Institution].[Reporting Institution Hierarchy].[Reporting Institution Name].&amp;[0]&amp;[3900]&amp;[39]&amp;[5849]" c="VALYOU"/>
        <s v="[Reporting Institution].[Reporting Institution Hierarchy].[Reporting Institution Name].&amp;[0]&amp;[3900]&amp;[39]&amp;[5855]" c="WALLET2U"/>
        <s v="[Reporting Institution].[Reporting Institution Hierarchy].[Reporting Institution Name].&amp;[0]&amp;[3900]&amp;[39]&amp;[5850]" c="WAVPAY"/>
        <s v="[Reporting Institution].[Reporting Institution Hierarchy].[Reporting Institution Name].&amp;[0]&amp;[3900]&amp;[39]&amp;[5829]" c="WECHAT"/>
        <s v="[Reporting Institution].[Reporting Institution Hierarchy].[Reporting Institution Name].&amp;[0]&amp;[3900]&amp;[39]&amp;[5821]" c="XOXCOM"/>
        <s v="[Reporting Institution].[Reporting Institution Hierarchy].[Reporting Institution Name].&amp;[0]&amp;[3900]&amp;[39]&amp;[3904]" c="iSYNERGY"/>
        <s v="[Reporting Institution].[Reporting Institution Hierarchy].[Reporting Institution Name].&amp;[0]&amp;[3300]&amp;[33.1]&amp;[3306]" u="1" c="AGROBANK"/>
        <s v="[Reporting Institution].[Reporting Institution Hierarchy].[Reporting Institution Name].&amp;[0]&amp;[3300]&amp;[33.1]&amp;[3311]" u="1" c="BKRMB"/>
        <s v="[Reporting Institution].[Reporting Institution Hierarchy].[Reporting Institution Name].&amp;[0]&amp;[3300]&amp;[33.1]&amp;[3310]" u="1" c="BSN"/>
        <s v="[Reporting Institution].[Reporting Institution Hierarchy].[Reporting Institution Name].&amp;[0]&amp;[04]&amp;[02]&amp;[0232]" u="1" c="AFFINBANK"/>
        <s v="[Reporting Institution].[Reporting Institution Hierarchy].[Reporting Institution Name].&amp;[0]&amp;[04]&amp;[02]&amp;[0212]" u="1" c="ALLIANCEB"/>
        <s v="[Reporting Institution].[Reporting Institution Hierarchy].[Reporting Institution Name].&amp;[0]&amp;[04]&amp;[02]&amp;[0208]" u="1" c="AMBANK"/>
        <s v="[Reporting Institution].[Reporting Institution Hierarchy].[Reporting Institution Name].&amp;[0]&amp;[04]&amp;[02]&amp;[0214]" u="1" c="CHARTERED"/>
        <s v="[Reporting Institution].[Reporting Institution Hierarchy].[Reporting Institution Name].&amp;[0]&amp;[04]&amp;[02]&amp;[0235]" u="1" c="CIMB BANK"/>
        <s v="[Reporting Institution].[Reporting Institution Hierarchy].[Reporting Institution Name].&amp;[0]&amp;[04]&amp;[02]&amp;[0217]" u="1" c="CITIBANK"/>
        <s v="[Reporting Institution].[Reporting Institution Hierarchy].[Reporting Institution Name].&amp;[0]&amp;[04]&amp;[02]&amp;[0224]" u="1" c="HLBANK"/>
        <s v="[Reporting Institution].[Reporting Institution Hierarchy].[Reporting Institution Name].&amp;[0]&amp;[04]&amp;[02]&amp;[0222]" u="1" c="HSBC BANK"/>
        <s v="[Reporting Institution].[Reporting Institution Hierarchy].[Reporting Institution Name].&amp;[0]&amp;[04]&amp;[02]&amp;[0227]" u="1" c="MAYBANK"/>
        <s v="[Reporting Institution].[Reporting Institution Hierarchy].[Reporting Institution Name].&amp;[0]&amp;[04]&amp;[02]&amp;[0229]" u="1" c="OCBC"/>
        <s v="[Reporting Institution].[Reporting Institution Hierarchy].[Reporting Institution Name].&amp;[0]&amp;[04]&amp;[02]&amp;[0233]" u="1" c="PUBLIC"/>
        <s v="[Reporting Institution].[Reporting Institution Hierarchy].[Reporting Institution Name].&amp;[0]&amp;[04]&amp;[02]&amp;[0218]" u="1" c="RHBBANK"/>
        <s v="[Reporting Institution].[Reporting Institution Hierarchy].[Reporting Institution Name].&amp;[0]&amp;[04]&amp;[02]&amp;[0226]" u="1" c="UOBM"/>
        <s v="[Reporting Institution].[Reporting Institution Hierarchy].[Reporting Institution Name].&amp;[0]&amp;[04]&amp;[03]&amp;[0347]" u="1" c="AFFINIB"/>
        <s v="[Reporting Institution].[Reporting Institution Hierarchy].[Reporting Institution Name].&amp;[0]&amp;[04]&amp;[03]&amp;[0349]" u="1" c="AISL"/>
        <s v="[Reporting Institution].[Reporting Institution Hierarchy].[Reporting Institution Name].&amp;[0]&amp;[04]&amp;[03]&amp;[0353]" u="1" c="ALLIANCEI"/>
        <s v="[Reporting Institution].[Reporting Institution Hierarchy].[Reporting Institution Name].&amp;[0]&amp;[04]&amp;[03]&amp;[0356]" u="1" c="AMANAH"/>
        <s v="[Reporting Institution].[Reporting Institution Hierarchy].[Reporting Institution Name].&amp;[0]&amp;[04]&amp;[03]&amp;[0344]" u="1" c="CIMBI"/>
        <s v="[Reporting Institution].[Reporting Institution Hierarchy].[Reporting Institution Name].&amp;[0]&amp;[04]&amp;[03]&amp;[0348]" u="1" c="EIB"/>
        <s v="[Reporting Institution].[Reporting Institution Hierarchy].[Reporting Institution Name].&amp;[0]&amp;[04]&amp;[03]&amp;[0345]" u="1" c="HLIBB"/>
        <s v="[Reporting Institution].[Reporting Institution Hierarchy].[Reporting Institution Name].&amp;[0]&amp;[04]&amp;[03]&amp;[0340]" u="1" c="ISLAM"/>
        <s v="[Reporting Institution].[Reporting Institution Hierarchy].[Reporting Institution Name].&amp;[0]&amp;[04]&amp;[03]&amp;[0346]" u="1" c="KFHMB"/>
        <s v="[Reporting Institution].[Reporting Institution Hierarchy].[Reporting Institution Name].&amp;[0]&amp;[04]&amp;[03]&amp;[0354]" u="1" c="MAYBANKIS"/>
        <s v="[Reporting Institution].[Reporting Institution Hierarchy].[Reporting Institution Name].&amp;[0]&amp;[04]&amp;[03]&amp;[0352]" u="1" c="MBSBBANK"/>
        <s v="[Reporting Institution].[Reporting Institution Hierarchy].[Reporting Institution Name].&amp;[0]&amp;[04]&amp;[03]&amp;[0341]" u="1" c="MUAMALAT"/>
        <s v="[Reporting Institution].[Reporting Institution Hierarchy].[Reporting Institution Name].&amp;[0]&amp;[04]&amp;[03]&amp;[0357]" u="1" c="OCBCAMIN"/>
        <s v="[Reporting Institution].[Reporting Institution Hierarchy].[Reporting Institution Name].&amp;[0]&amp;[04]&amp;[03]&amp;[0351]" u="1" c="PBISLAMIC"/>
        <s v="[Reporting Institution].[Reporting Institution Hierarchy].[Reporting Institution Name].&amp;[0]&amp;[04]&amp;[03]&amp;[0343]" u="1" c="RHBA"/>
        <s v="[Reporting Institution].[Reporting Institution Hierarchy].[Reporting Institution Name].&amp;[0]&amp;[04]&amp;[03]&amp;[0350]" u="1" c="RJHI"/>
        <s v="[Reporting Institution].[Reporting Institution Hierarchy].[Reporting Institution Name].&amp;[0]&amp;[04]&amp;[03]&amp;[0358]" u="1" c="SAADIQ"/>
      </sharedItems>
    </cacheField>
    <cacheField name="[Reporting Institution].[Reporting Institution Hierarchy].[Reporting Institution Level 01].[RI L1 SRT]" caption="RI L1 SRT" propertyName="RI L1 SRT" numFmtId="0" hierarchy="66"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66" level="2" memberPropertyField="1">
      <sharedItems count="1">
        <s v="All Industry"/>
      </sharedItems>
    </cacheField>
    <cacheField name="[Reporting Institution].[Reporting Institution Hierarchy].[Reporting Institution Industry].[RI L2 SRT]" caption="RI L2 SRT" propertyName="RI L2 SRT" numFmtId="0" hierarchy="66" level="2" memberPropertyField="1">
      <sharedItems containsSemiMixedTypes="0" containsString="0" containsNumber="1" containsInteger="1" minValue="2" maxValue="4" count="3">
        <n v="2"/>
        <n v="3"/>
        <n v="4"/>
      </sharedItems>
    </cacheField>
    <cacheField name="[Reporting Institution].[Reporting Institution Hierarchy].[Reporting Institution Type].[Reporting Institution Industry]" caption="Reporting Institution Industry" propertyName="Reporting Institution Industry" numFmtId="0" hierarchy="66" level="3" memberPropertyField="1">
      <sharedItems containsSemiMixedTypes="0" containsString="0"/>
    </cacheField>
    <cacheField name="[Reporting Institution].[Reporting Institution Hierarchy].[Reporting Institution Type].[RI L3 SRT]" caption="RI L3 SRT" propertyName="RI L3 SRT" numFmtId="0" hierarchy="66" level="3" memberPropertyField="1">
      <sharedItems containsSemiMixedTypes="0" containsString="0"/>
    </cacheField>
    <cacheField name="[Reporting Institution].[Reporting Institution Hierarchy].[Reporting Institution Name].[Reporting Institution Ownership]" caption="Reporting Institution Ownership" propertyName="Reporting Institution Ownership" numFmtId="0" hierarchy="66" level="4" memberPropertyField="1">
      <sharedItems containsSemiMixedTypes="0" containsString="0"/>
    </cacheField>
    <cacheField name="[Reporting Institution].[Reporting Institution Hierarchy].[Reporting Institution Name].[Reporting Institution Type]" caption="Reporting Institution Type" propertyName="Reporting Institution Type" numFmtId="0" hierarchy="66" level="4" memberPropertyField="1">
      <sharedItems containsSemiMixedTypes="0" containsString="0"/>
    </cacheField>
    <cacheField name="[Reporting Institution].[Reporting Institution Hierarchy].[Reporting Institution Name].[RI L4 SRT]" caption="RI L4 SRT" propertyName="RI L4 SRT" numFmtId="0" hierarchy="66" level="4" memberPropertyField="1">
      <sharedItems containsSemiMixedTypes="0" containsString="0"/>
    </cacheField>
    <cacheField name="[Measures].[Value]" caption="Value" numFmtId="0" hierarchy="296" level="32767"/>
    <cacheField name="[Data Item].[Data Item Name].[Data Item Name]" caption="Data Item Name" numFmtId="0" hierarchy="16" level="1" mappingCount="1">
      <sharedItems count="1">
        <s v="[Data Item].[Data Item Name].&amp;[IS02330]" c="  Number of ATM Machines as at End Month" cp="1">
          <x/>
        </s>
      </sharedItems>
      <mpMap v="36"/>
    </cacheField>
    <cacheField name="[Data Item].[Data Item Name].[Data Item Name].[Data Item Sort]" caption="Data Item Sort" propertyName="Data Item Sort" numFmtId="0" hierarchy="16" level="1" memberPropertyField="1">
      <sharedItems containsSemiMixedTypes="0" containsString="0" containsNumber="1" containsInteger="1" minValue="5330" maxValue="5330" count="1">
        <n v="5330"/>
      </sharedItems>
    </cacheField>
    <cacheField name="[Data Mart].[Data Mart].[Data Mart]" caption="Data Mart" numFmtId="0" hierarchy="21" level="1">
      <sharedItems containsSemiMixedTypes="0" containsString="0"/>
    </cacheField>
    <cacheField name="[Form Name].[Form Name].[Form Name]" caption="Form Name" numFmtId="0" hierarchy="30" level="1">
      <sharedItems containsSemiMixedTypes="0" containsString="0"/>
    </cacheField>
    <cacheField name="[Financial Period].[Financial Year Month].[Financial Year Month]" caption="Financial Year Month" numFmtId="0" hierarchy="28" level="1">
      <sharedItems count="5">
        <s v="[Financial Period].[Financial Year Month].&amp;[2019-12]" c="2019-12"/>
        <s v="[Financial Period].[Financial Year Month].&amp;[2020-12]" c="2020-12"/>
        <s v="[Financial Period].[Financial Year Month].&amp;[2021-12]" c="2021-12"/>
        <s v="[Financial Period].[Financial Year Month].&amp;[2022-12]" c="2022-12"/>
        <s v="[Financial Period].[Financial Year Month].&amp;[2023-01]" c="2023-01"/>
      </sharedItems>
    </cacheField>
  </cacheFields>
  <cacheHierarchies count="308">
    <cacheHierarchy uniqueName="[Age Group].[Age Group Hierarchy]" caption="Age Group Hierarchy" defaultMemberUniqueName="[Age Group].[Age Group Hierarchy].[All Age Group]" allUniqueName="[Age Group].[Age Group Hierarchy].[All Age Group]" dimensionUniqueName="[Age Group]" displayFolder="" count="0" unbalanced="0"/>
    <cacheHierarchy uniqueName="[Age Group].[Age Group Name]" caption="Age Group Name" attribute="1" defaultMemberUniqueName="[Age Group].[Age Group Name].[All]" allUniqueName="[Age Group].[Age Group Name].[All]" dimensionUniqueName="[Age Group]"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ard Brand Type].[Card Brand Type Hierarchy]" caption="Card Brand Type Hierarchy" defaultMemberUniqueName="[Card Brand Type].[Card Brand Type Hierarchy].[All Card Brand Type]" allUniqueName="[Card Brand Type].[Card Brand Type Hierarchy].[All Card Brand Type]" dimensionUniqueName="[Card Brand Type]" displayFolder="" count="0" unbalanced="0"/>
    <cacheHierarchy uniqueName="[Card Brand Type].[Card Brand Type Name]" caption="Card Brand Type Name" attribute="1" defaultMemberUniqueName="[Card Brand Type].[Card Brand Type Name].[All]" allUniqueName="[Card Brand Type].[Card Brand Type Name].[All]" dimensionUniqueName="[Card Brand Type]" displayFolder="" count="0" unbalanced="0"/>
    <cacheHierarchy uniqueName="[Card Issued].[Card Issued Hierarchy]" caption="Card Issued Hierarchy" defaultMemberUniqueName="[Card Issued].[Card Issued Hierarchy].[All Card Issued]" allUniqueName="[Card Issued].[Card Issued Hierarchy].[All Card Issued]" dimensionUniqueName="[Card Issued]" displayFolder="" count="0" unbalanced="0"/>
    <cacheHierarchy uniqueName="[Card Issued].[Card Issued Name]" caption="Card Issued Name" attribute="1" defaultMemberUniqueName="[Card Issued].[Card Issued Name].[All]" allUniqueName="[Card Issued].[Card Issued Name].[All]" dimensionUniqueName="[Card Issued]" displayFolder="" count="0" unbalanced="0"/>
    <cacheHierarchy uniqueName="[Card Not Present Type].[Card Not Present Type Hierarchy]" caption="Card Not Present Type Hierarchy" defaultMemberUniqueName="[Card Not Present Type].[Card Not Present Type Hierarchy].[All Card Not Present Type]" allUniqueName="[Card Not Present Type].[Card Not Present Type Hierarchy].[All Card Not Present Type]" dimensionUniqueName="[Card Not Present Type]" displayFolder="" count="0" unbalanced="0"/>
    <cacheHierarchy uniqueName="[Card Not Present Type].[Card Not Present Type Name]" caption="Card Not Present Type Name" attribute="1" defaultMemberUniqueName="[Card Not Present Type].[Card Not Present Type Name].[All]" allUniqueName="[Card Not Present Type].[Card Not Present Type Name].[All]" dimensionUniqueName="[Card Not Present Type]" displayFolder="" count="0" unbalanced="0"/>
    <cacheHierarchy uniqueName="[Card Transaction Categories].[Card Transaction Categories Hierarchy]" caption="Card Transaction Categories Hierarchy" defaultMemberUniqueName="[Card Transaction Categories].[Card Transaction Categories Hierarchy].[All Card Transaction Categories]" allUniqueName="[Card Transaction Categories].[Card Transaction Categories Hierarchy].[All Card Transaction Categories]" dimensionUniqueName="[Card Transaction Categories]" displayFolder="" count="0" unbalanced="0"/>
    <cacheHierarchy uniqueName="[Card Transaction Categories].[Card Transaction Categories Name]" caption="Card Transaction Categories Name" attribute="1" defaultMemberUniqueName="[Card Transaction Categories].[Card Transaction Categories Name].[All]" allUniqueName="[Card Transaction Categories].[Card Transaction Categories Name].[All]" dimensionUniqueName="[Card Transaction Categories]" displayFolder="" count="0" unbalanced="0"/>
    <cacheHierarchy uniqueName="[Card Transaction Condition].[Card Transaction Condition Hierarchy]" caption="Card Transaction Condition Hierarchy" defaultMemberUniqueName="[Card Transaction Condition].[Card Transaction Condition Hierarchy].[All Card Transaction]" allUniqueName="[Card Transaction Condition].[Card Transaction Condition Hierarchy].[All Card Transaction]" dimensionUniqueName="[Card Transaction Condition]" displayFolder="" count="0" unbalanced="0"/>
    <cacheHierarchy uniqueName="[Card Transaction Condition].[Card Transaction Condition Name]" caption="Card Transaction Condition Name" attribute="1" defaultMemberUniqueName="[Card Transaction Condition].[Card Transaction Condition Name].[All]" allUniqueName="[Card Transaction Condition].[Card Transaction Condition Name].[All]" dimensionUniqueName="[Card Transaction Condition]"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35"/>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8" unbalanced="0">
      <fieldsUsage count="8">
        <fieldUsage x="-1"/>
        <fieldUsage x="2"/>
        <fieldUsage x="3"/>
        <fieldUsage x="4"/>
        <fieldUsage x="5"/>
        <fieldUsage x="6"/>
        <fieldUsage x="7"/>
        <fieldUsage x="8"/>
      </fieldsUsage>
    </cacheHierarchy>
    <cacheHierarchy uniqueName="[Data Mart].[Data Mart]" caption="Data Mart" attribute="1" defaultMemberUniqueName="[Data Mart].[Data Mart].&amp;[User Mart]" allUniqueName="[Data Mart].[Data Mart].[All]" dimensionUniqueName="[Data Mart]" displayFolder="" count="2" unbalanced="0">
      <fieldsUsage count="2">
        <fieldUsage x="-1"/>
        <fieldUsage x="37"/>
      </fieldsUsage>
    </cacheHierarchy>
    <cacheHierarchy uniqueName="[Entity Service].[Entity Service Hierarchy]" caption="Entity Service Hierarchy" defaultMemberUniqueName="[Entity Service].[Entity Service Hierarchy].[All Entity Service]" allUniqueName="[Entity Service].[Entity Service Hierarchy].[All Entity Service]" dimensionUniqueName="[Entity Service]" displayFolder="" count="0" unbalanced="0"/>
    <cacheHierarchy uniqueName="[Entity Service].[Entity Service Name]" caption="Entity Service Name" attribute="1" defaultMemberUniqueName="[Entity Service].[Entity Service Name].[All]" allUniqueName="[Entity Service].[Entity Service Name].[All]" dimensionUniqueName="[Entity Service]"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2" unbalanced="0">
      <fieldsUsage count="2">
        <fieldUsage x="-1"/>
        <fieldUsage x="39"/>
      </fieldsUsage>
    </cacheHierarchy>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orm Name].[Form Name]" caption="Form Name" attribute="1" defaultMemberUniqueName="[Form Name].[Form Name].[All]" allUniqueName="[Form Name].[Form Name].[All]" dimensionUniqueName="[Form Name]" displayFolder="" count="2" unbalanced="0">
      <fieldsUsage count="2">
        <fieldUsage x="-1"/>
        <fieldUsage x="38"/>
      </fieldsUsage>
    </cacheHierarchy>
    <cacheHierarchy uniqueName="[Income Group].[Income Group Hierarchy]" caption="Income Group Hierarchy" defaultMemberUniqueName="[Income Group].[Income Group Hierarchy].[All Income Group]" allUniqueName="[Income Group].[Income Group Hierarchy].[All Income Group]" dimensionUniqueName="[Income Group]" displayFolder="" count="0" unbalanced="0"/>
    <cacheHierarchy uniqueName="[Income Group].[Income Group Name]" caption="Income Group Name" attribute="1" defaultMemberUniqueName="[Income Group].[Income Group Name].[All]" allUniqueName="[Income Group].[Income Group Name].[All]" dimensionUniqueName="[Income Group]" displayFolder="" count="0" unbalanced="0"/>
    <cacheHierarchy uniqueName="[Participating Bank].[Participating Bank Hierarchy]" caption="Participating Bank Hierarchy" defaultMemberUniqueName="[Participating Bank].[Participating Bank Hierarchy].[All Participating Bank]" allUniqueName="[Participating Bank].[Participating Bank Hierarchy].[All Participating Bank]" dimensionUniqueName="[Participating Bank]" displayFolder="" count="0" unbalanced="0"/>
    <cacheHierarchy uniqueName="[Participating Bank].[Participating Bank Name]" caption="Participating Bank Name" attribute="1" defaultMemberUniqueName="[Participating Bank].[Participating Bank Name].[All]" allUniqueName="[Participating Bank].[Participating Bank Name].[All]" dimensionUniqueName="[Participating Bank]" displayFolder="" count="0" unbalanced="0"/>
    <cacheHierarchy uniqueName="[Payment Mechanism].[Payment Mechanism Hierarchy]" caption="Payment Mechanism Hierarchy" defaultMemberUniqueName="[Payment Mechanism].[Payment Mechanism Hierarchy].[All Payment Mechanism]" allUniqueName="[Payment Mechanism].[Payment Mechanism Hierarchy].[All Payment Mechanism]" dimensionUniqueName="[Payment Mechanism]" displayFolder="" count="0" unbalanced="0"/>
    <cacheHierarchy uniqueName="[Payment Mechanism].[Payment Mechanism Name]" caption="Payment Mechanism Name" attribute="1" defaultMemberUniqueName="[Payment Mechanism].[Payment Mechanism Name].[All]" allUniqueName="[Payment Mechanism].[Payment Mechanism Name].[All]" dimensionUniqueName="[Payment Mechanism]" displayFolder="" count="0" unbalanced="0"/>
    <cacheHierarchy uniqueName="[Payment Technology].[Payment Technology Hierarchy]" caption="Payment Technology Hierarchy" defaultMemberUniqueName="[Payment Technology].[Payment Technology Hierarchy].[All Payment Mechanism]" allUniqueName="[Payment Technology].[Payment Technology Hierarchy].[All Payment Mechanism]" dimensionUniqueName="[Payment Technology]" displayFolder="" count="0" unbalanced="0"/>
    <cacheHierarchy uniqueName="[Payment Technology].[Payment Technology Name]" caption="Payment Technology Name" attribute="1" defaultMemberUniqueName="[Payment Technology].[Payment Technology Name].[All]" allUniqueName="[Payment Technology].[Payment Technology Name].[All]" dimensionUniqueName="[Payment Technology]"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Point of Sale Type].[Point of Sale Type Hierarchy]" caption="Point of Sale Type Hierarchy" defaultMemberUniqueName="[Point of Sale Type].[Point of Sale Type Hierarchy].[All Point of Sale Type]" allUniqueName="[Point of Sale Type].[Point of Sale Type Hierarchy].[All Point of Sale Type]" dimensionUniqueName="[Point of Sale Type]" displayFolder="" count="0" unbalanced="0"/>
    <cacheHierarchy uniqueName="[Point of Sale Type].[Point of Sale Type Name]" caption="Point of Sale Type Name" attribute="1" defaultMemberUniqueName="[Point of Sale Type].[Point of Sale Type Name].[All]" allUniqueName="[Point of Sale Type].[Point of Sale Type Name].[All]" dimensionUniqueName="[Point of Sale Type]" displayFolder="" count="0" unbalanced="0"/>
    <cacheHierarchy uniqueName="[Purpose of Transaction].[Purpose of Transaction Hierarchy]" caption="Purpose of Transaction Hierarchy" defaultMemberUniqueName="[Purpose of Transaction].[Purpose of Transaction Hierarchy].[All Purpose of Transaction]" allUniqueName="[Purpose of Transaction].[Purpose of Transaction Hierarchy].[All Purpose of Transaction]" dimensionUniqueName="[Purpose of Transaction]" displayFolder="" count="0" unbalanced="0"/>
    <cacheHierarchy uniqueName="[Purpose of Transaction].[Purpose of Transaction Name]" caption="Purpose of Transaction Name" attribute="1" defaultMemberUniqueName="[Purpose of Transaction].[Purpose of Transaction Name].[All]" allUniqueName="[Purpose of Transaction].[Purpose of Transaction Name].[All]" dimensionUniqueName="[Purpose of Transaction]"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0"/>
      </fieldsUsage>
    </cacheHierarchy>
    <cacheHierarchy uniqueName="[Reporting Date].[Year Month]" caption="Year Month" attribute="1" defaultMemberUniqueName="[Reporting Date].[Year Month].[All]" allUniqueName="[Reporting Date].[Year Month].[All]" dimensionUniqueName="[Reporting Date]" displayFolder="" count="0" unbalanced="0"/>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0" unbalanced="0"/>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22"/>
        <fieldUsage x="23"/>
        <fieldUsage x="24"/>
        <fieldUsage x="25"/>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0" unbalanced="0"/>
    <cacheHierarchy uniqueName="[Reporting Period].[Reporting Period Name]" caption="Reporting Period Name" attribute="1" defaultMemberUniqueName="[Reporting Period].[Reporting Period Name].[All]" allUniqueName="[Reporting Period].[Reporting Period Name].[All]" dimensionUniqueName="[Reporting Period]" displayFolder="" count="2" unbalanced="0">
      <fieldsUsage count="2">
        <fieldUsage x="-1"/>
        <fieldUsage x="1"/>
      </fieldsUsage>
    </cacheHierarchy>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0" unbalanced="0"/>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ME Status].[SME Status Hierarchy]" caption="SME Status Hierarchy" defaultMemberUniqueName="[SME Status].[SME Status Hierarchy].[All SME Status]" allUniqueName="[SME Status].[SME Status Hierarchy].[All SME Status]" dimensionUniqueName="[SME Status]" displayFolder="" count="0" unbalanced="0"/>
    <cacheHierarchy uniqueName="[SME Status].[SME Status Name]" caption="SME Status Name" attribute="1" defaultMemberUniqueName="[SME Status].[SME Status Name].[All]" allUniqueName="[SME Status].[SME Status Name].[All]" dimensionUniqueName="[SME Status]"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Subscriber].[Subscriber Hierarchy]" caption="Subscriber Hierarchy" defaultMemberUniqueName="[Subscriber].[Subscriber Hierarchy].[All Subscriber]" allUniqueName="[Subscriber].[Subscriber Hierarchy].[All Subscriber]" dimensionUniqueName="[Subscriber]" displayFolder="" count="0" unbalanced="0"/>
    <cacheHierarchy uniqueName="[Subscriber].[Subscriber Name]" caption="Subscriber Name" attribute="1" defaultMemberUniqueName="[Subscriber].[Subscriber Name].[All]" allUniqueName="[Subscriber].[Subscriber Name].[All]" dimensionUniqueName="[Subscriber]" displayFolder="" count="0" unbalanced="0"/>
    <cacheHierarchy uniqueName="[Transaction Method].[Transaction Method Hierarchy]" caption="Transaction Method Hierarchy" defaultMemberUniqueName="[Transaction Method].[Transaction Method Hierarchy].[All Transaction Method]" allUniqueName="[Transaction Method].[Transaction Method Hierarchy].[All Transaction Method]" dimensionUniqueName="[Transaction Method]" displayFolder="" count="0" unbalanced="0"/>
    <cacheHierarchy uniqueName="[Transaction Method].[Transaction Method Name]" caption="Transaction Method Name" attribute="1" defaultMemberUniqueName="[Transaction Method].[Transaction Method Name].[All]" allUniqueName="[Transaction Method].[Transaction Method Name].[All]" dimensionUniqueName="[Transaction Method]"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Type of Financial Transaction].[Transaction Type Name]" caption="Transaction Type Name" attribute="1" defaultMemberUniqueName="[Type of Financial Transaction].[Transaction Type Name].[All]" allUniqueName="[Type of Financial Transaction].[Transaction Type Name].[All]" dimensionUniqueName="[Type of Financial Transaction]" displayFolder="" count="0" unbalanced="0"/>
    <cacheHierarchy uniqueName="[Type of Financial Transaction].[Type of Financial Transaction Hierarchy]" caption="Type of Financial Transaction Hierarchy" defaultMemberUniqueName="[Type of Financial Transaction].[Type of Financial Transaction Hierarchy].[All Type of Financial Transaction]" allUniqueName="[Type of Financial Transaction].[Type of Financial Transaction Hierarchy].[All Type of Financial Transaction]" dimensionUniqueName="[Type of Financial Transaction]" displayFolder="" count="0" unbalanced="0"/>
    <cacheHierarchy uniqueName="[Type of Merchant].[Type of Merchant Hierarchy]" caption="Type of Merchant Hierarchy" defaultMemberUniqueName="[Type of Merchant].[Type of Merchant Hierarchy].[All Type of Merchant]" allUniqueName="[Type of Merchant].[Type of Merchant Hierarchy].[All Type of Merchant]" dimensionUniqueName="[Type of Merchant]" displayFolder="" count="0" unbalanced="0"/>
    <cacheHierarchy uniqueName="[Type of Merchant].[Type of Merchant Name]" caption="Type of Merchant Name" attribute="1" defaultMemberUniqueName="[Type of Merchant].[Type of Merchant Name].[All]" allUniqueName="[Type of Merchant].[Type of Merchant Name].[All]" dimensionUniqueName="[Type of Merchant]" displayFolder="" count="0" unbalanced="0"/>
    <cacheHierarchy uniqueName="[Age Group].[Age Group Key]" caption="Age Group Key" attribute="1" keyAttribute="1" defaultMemberUniqueName="[Age Group].[Age Group Key].[All]" allUniqueName="[Age Group].[Age Group Key].[All]" dimensionUniqueName="[Age Group]" displayFolder="" count="0" unbalanced="0" hidden="1"/>
    <cacheHierarchy uniqueName="[Age Group].[Age Group Level 01]" caption="Age Group Level 01" attribute="1" defaultMemberUniqueName="[Age Group].[Age Group Level 01].[All]" allUniqueName="[Age Group].[Age Group Level 01].[All]" dimensionUniqueName="[Age Group]" displayFolder="" count="0" unbalanced="0" hidden="1"/>
    <cacheHierarchy uniqueName="[Age Group].[Age Group Level 02]" caption="Age Group Level 02" attribute="1" defaultMemberUniqueName="[Age Group].[Age Group Level 02].[All]" allUniqueName="[Age Group].[Age Group Level 02].[All]" dimensionUniqueName="[Age Group]" displayFolder="" count="0" unbalanced="0" hidden="1"/>
    <cacheHierarchy uniqueName="[Age Group].[AGE GRP L1 SRT]" caption="AGE GRP L1 SRT" attribute="1" defaultMemberUniqueName="[Age Group].[AGE GRP L1 SRT].[All]" allUniqueName="[Age Group].[AGE GRP L1 SRT].[All]" dimensionUniqueName="[Age Group]" displayFolder="" count="0" unbalanced="0" hidden="1"/>
    <cacheHierarchy uniqueName="[Age Group].[AGE GRP L2 SRT]" caption="AGE GRP L2 SRT" attribute="1" defaultMemberUniqueName="[Age Group].[AGE GRP L2 SRT].[All]" allUniqueName="[Age Group].[AGE GRP L2 SRT].[All]" dimensionUniqueName="[Age Group]" displayFolder="" count="0" unbalanced="0" hidden="1"/>
    <cacheHierarchy uniqueName="[Age Group].[AGE GRP SRT]" caption="AGE GRP SRT" attribute="1" defaultMemberUniqueName="[Age Group].[AGE GRP SRT].[All]" allUniqueName="[Age Group].[AGE GRP SRT].[All]" dimensionUniqueName="[Age Group]"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ard Brand Type].[Card Brand Type Key]" caption="Card Brand Type Key" attribute="1" keyAttribute="1" defaultMemberUniqueName="[Card Brand Type].[Card Brand Type Key].[All]" allUniqueName="[Card Brand Type].[Card Brand Type Key].[All]" dimensionUniqueName="[Card Brand Type]" displayFolder="" count="0" unbalanced="0" hidden="1"/>
    <cacheHierarchy uniqueName="[Card Brand Type].[Card Brand Type Level 01]" caption="Card Brand Type Level 01" attribute="1" defaultMemberUniqueName="[Card Brand Type].[Card Brand Type Level 01].[All]" allUniqueName="[Card Brand Type].[Card Brand Type Level 01].[All]" dimensionUniqueName="[Card Brand Type]" displayFolder="" count="0" unbalanced="0" hidden="1"/>
    <cacheHierarchy uniqueName="[Card Brand Type].[Card Brand Type Level 02]" caption="Card Brand Type Level 02" attribute="1" defaultMemberUniqueName="[Card Brand Type].[Card Brand Type Level 02].[All]" allUniqueName="[Card Brand Type].[Card Brand Type Level 02].[All]" dimensionUniqueName="[Card Brand Type]" displayFolder="" count="0" unbalanced="0" hidden="1"/>
    <cacheHierarchy uniqueName="[Card Brand Type].[Card Brand Type Level 03]" caption="Card Brand Type Level 03" attribute="1" defaultMemberUniqueName="[Card Brand Type].[Card Brand Type Level 03].[All]" allUniqueName="[Card Brand Type].[Card Brand Type Level 03].[All]" dimensionUniqueName="[Card Brand Type]" displayFolder="" count="0" unbalanced="0" hidden="1"/>
    <cacheHierarchy uniqueName="[Card Brand Type].[Card Brand Type Level 04]" caption="Card Brand Type Level 04" attribute="1" defaultMemberUniqueName="[Card Brand Type].[Card Brand Type Level 04].[All]" allUniqueName="[Card Brand Type].[Card Brand Type Level 04].[All]" dimensionUniqueName="[Card Brand Type]" displayFolder="" count="0" unbalanced="0" hidden="1"/>
    <cacheHierarchy uniqueName="[Card Brand Type].[CRD BRD TYP L1 SRT]" caption="CRD BRD TYP L1 SRT" attribute="1" defaultMemberUniqueName="[Card Brand Type].[CRD BRD TYP L1 SRT].[All]" allUniqueName="[Card Brand Type].[CRD BRD TYP L1 SRT].[All]" dimensionUniqueName="[Card Brand Type]" displayFolder="" count="0" unbalanced="0" hidden="1"/>
    <cacheHierarchy uniqueName="[Card Brand Type].[CRD BRD TYP L2 SRT]" caption="CRD BRD TYP L2 SRT" attribute="1" defaultMemberUniqueName="[Card Brand Type].[CRD BRD TYP L2 SRT].[All]" allUniqueName="[Card Brand Type].[CRD BRD TYP L2 SRT].[All]" dimensionUniqueName="[Card Brand Type]" displayFolder="" count="0" unbalanced="0" hidden="1"/>
    <cacheHierarchy uniqueName="[Card Brand Type].[CRD BRD TYP L3 SRT]" caption="CRD BRD TYP L3 SRT" attribute="1" defaultMemberUniqueName="[Card Brand Type].[CRD BRD TYP L3 SRT].[All]" allUniqueName="[Card Brand Type].[CRD BRD TYP L3 SRT].[All]" dimensionUniqueName="[Card Brand Type]" displayFolder="" count="0" unbalanced="0" hidden="1"/>
    <cacheHierarchy uniqueName="[Card Brand Type].[CRD BRD TYP L4 SRT]" caption="CRD BRD TYP L4 SRT" attribute="1" defaultMemberUniqueName="[Card Brand Type].[CRD BRD TYP L4 SRT].[All]" allUniqueName="[Card Brand Type].[CRD BRD TYP L4 SRT].[All]" dimensionUniqueName="[Card Brand Type]" displayFolder="" count="0" unbalanced="0" hidden="1"/>
    <cacheHierarchy uniqueName="[Card Brand Type].[CRD BRD TYP SRT]" caption="CRD BRD TYP SRT" attribute="1" defaultMemberUniqueName="[Card Brand Type].[CRD BRD TYP SRT].[All]" allUniqueName="[Card Brand Type].[CRD BRD TYP SRT].[All]" dimensionUniqueName="[Card Brand Type]" displayFolder="" count="0" unbalanced="0" hidden="1"/>
    <cacheHierarchy uniqueName="[Card Issued].[Card Issued Key]" caption="Card Issued Key" attribute="1" keyAttribute="1" defaultMemberUniqueName="[Card Issued].[Card Issued Key].[All]" allUniqueName="[Card Issued].[Card Issued Key].[All]" dimensionUniqueName="[Card Issued]" displayFolder="" count="0" unbalanced="0" hidden="1"/>
    <cacheHierarchy uniqueName="[Card Issued].[Card Issued Level 01]" caption="Card Issued Level 01" attribute="1" defaultMemberUniqueName="[Card Issued].[Card Issued Level 01].[All]" allUniqueName="[Card Issued].[Card Issued Level 01].[All]" dimensionUniqueName="[Card Issued]" displayFolder="" count="0" unbalanced="0" hidden="1"/>
    <cacheHierarchy uniqueName="[Card Issued].[Card Issued Level 02]" caption="Card Issued Level 02" attribute="1" defaultMemberUniqueName="[Card Issued].[Card Issued Level 02].[All]" allUniqueName="[Card Issued].[Card Issued Level 02].[All]" dimensionUniqueName="[Card Issued]" displayFolder="" count="0" unbalanced="0" hidden="1"/>
    <cacheHierarchy uniqueName="[Card Issued].[CRD ISSUED L1 SRT]" caption="CRD ISSUED L1 SRT" attribute="1" defaultMemberUniqueName="[Card Issued].[CRD ISSUED L1 SRT].[All]" allUniqueName="[Card Issued].[CRD ISSUED L1 SRT].[All]" dimensionUniqueName="[Card Issued]" displayFolder="" count="0" unbalanced="0" hidden="1"/>
    <cacheHierarchy uniqueName="[Card Issued].[CRD ISSUED L2 SRT]" caption="CRD ISSUED L2 SRT" attribute="1" defaultMemberUniqueName="[Card Issued].[CRD ISSUED L2 SRT].[All]" allUniqueName="[Card Issued].[CRD ISSUED L2 SRT].[All]" dimensionUniqueName="[Card Issued]" displayFolder="" count="0" unbalanced="0" hidden="1"/>
    <cacheHierarchy uniqueName="[Card Issued].[CRD ISSUED SRT]" caption="CRD ISSUED SRT" attribute="1" defaultMemberUniqueName="[Card Issued].[CRD ISSUED SRT].[All]" allUniqueName="[Card Issued].[CRD ISSUED SRT].[All]" dimensionUniqueName="[Card Issued]" displayFolder="" count="0" unbalanced="0" hidden="1"/>
    <cacheHierarchy uniqueName="[Card Not Present Type].[Card Not Present Type Level 1 Name]" caption="Card Not Present Type Level 1 Name" attribute="1" defaultMemberUniqueName="[Card Not Present Type].[Card Not Present Type Level 1 Name].[All]" allUniqueName="[Card Not Present Type].[Card Not Present Type Level 1 Name].[All]" dimensionUniqueName="[Card Not Present Type]" displayFolder="" count="0" unbalanced="0" hidden="1"/>
    <cacheHierarchy uniqueName="[Card Not Present Type].[Card Not Present Type Level 2 Name]" caption="Card Not Present Type Level 2 Name" attribute="1" defaultMemberUniqueName="[Card Not Present Type].[Card Not Present Type Level 2 Name].[All]" allUniqueName="[Card Not Present Type].[Card Not Present Type Level 2 Name].[All]" dimensionUniqueName="[Card Not Present Type]" displayFolder="" count="0" unbalanced="0" hidden="1"/>
    <cacheHierarchy uniqueName="[Card Not Present Type].[Card Not Present Type Level 3 Name]" caption="Card Not Present Type Level 3 Name" attribute="1" defaultMemberUniqueName="[Card Not Present Type].[Card Not Present Type Level 3 Name].[All]" allUniqueName="[Card Not Present Type].[Card Not Present Type Level 3 Name].[All]" dimensionUniqueName="[Card Not Present Type]" displayFolder="" count="0" unbalanced="0" hidden="1"/>
    <cacheHierarchy uniqueName="[Card Not Present Type].[CRD NOT PRSN TYP KEY]" caption="CRD NOT PRSN TYP KEY" attribute="1" keyAttribute="1" defaultMemberUniqueName="[Card Not Present Type].[CRD NOT PRSN TYP KEY].[All]" allUniqueName="[Card Not Present Type].[CRD NOT PRSN TYP KEY].[All]" dimensionUniqueName="[Card Not Present Type]" displayFolder="" count="0" unbalanced="0" hidden="1"/>
    <cacheHierarchy uniqueName="[Card Not Present Type].[CRD NOT PRSN TYP L1 SRT]" caption="CRD NOT PRSN TYP L1 SRT" attribute="1" defaultMemberUniqueName="[Card Not Present Type].[CRD NOT PRSN TYP L1 SRT].[All]" allUniqueName="[Card Not Present Type].[CRD NOT PRSN TYP L1 SRT].[All]" dimensionUniqueName="[Card Not Present Type]" displayFolder="" count="0" unbalanced="0" hidden="1"/>
    <cacheHierarchy uniqueName="[Card Not Present Type].[CRD NOT PRSN TYP L2 SRT]" caption="CRD NOT PRSN TYP L2 SRT" attribute="1" defaultMemberUniqueName="[Card Not Present Type].[CRD NOT PRSN TYP L2 SRT].[All]" allUniqueName="[Card Not Present Type].[CRD NOT PRSN TYP L2 SRT].[All]" dimensionUniqueName="[Card Not Present Type]" displayFolder="" count="0" unbalanced="0" hidden="1"/>
    <cacheHierarchy uniqueName="[Card Not Present Type].[CRD NOT PRSN TYP L3 SRT]" caption="CRD NOT PRSN TYP L3 SRT" attribute="1" defaultMemberUniqueName="[Card Not Present Type].[CRD NOT PRSN TYP L3 SRT].[All]" allUniqueName="[Card Not Present Type].[CRD NOT PRSN TYP L3 SRT].[All]" dimensionUniqueName="[Card Not Present Type]" displayFolder="" count="0" unbalanced="0" hidden="1"/>
    <cacheHierarchy uniqueName="[Card Not Present Type].[CRD NOT PRSN TYP SRT]" caption="CRD NOT PRSN TYP SRT" attribute="1" defaultMemberUniqueName="[Card Not Present Type].[CRD NOT PRSN TYP SRT].[All]" allUniqueName="[Card Not Present Type].[CRD NOT PRSN TYP SRT].[All]" dimensionUniqueName="[Card Not Present Type]" displayFolder="" count="0" unbalanced="0" hidden="1"/>
    <cacheHierarchy uniqueName="[Card Transaction Categories].[Card Transaction Categories Level 01 Name]" caption="Card Transaction Categories Level 01 Name" attribute="1" defaultMemberUniqueName="[Card Transaction Categories].[Card Transaction Categories Level 01 Name].[All]" allUniqueName="[Card Transaction Categories].[Card Transaction Categories Level 01 Name].[All]" dimensionUniqueName="[Card Transaction Categories]" displayFolder="" count="0" unbalanced="0" hidden="1"/>
    <cacheHierarchy uniqueName="[Card Transaction Categories].[Card Transaction Categories Level 02 Name]" caption="Card Transaction Categories Level 02 Name" attribute="1" defaultMemberUniqueName="[Card Transaction Categories].[Card Transaction Categories Level 02 Name].[All]" allUniqueName="[Card Transaction Categories].[Card Transaction Categories Level 02 Name].[All]" dimensionUniqueName="[Card Transaction Categories]" displayFolder="" count="0" unbalanced="0" hidden="1"/>
    <cacheHierarchy uniqueName="[Card Transaction Categories].[CRD TXN CAT KEY]" caption="CRD TXN CAT KEY" attribute="1" keyAttribute="1" defaultMemberUniqueName="[Card Transaction Categories].[CRD TXN CAT KEY].[All]" allUniqueName="[Card Transaction Categories].[CRD TXN CAT KEY].[All]" dimensionUniqueName="[Card Transaction Categories]" displayFolder="" count="0" unbalanced="0" hidden="1"/>
    <cacheHierarchy uniqueName="[Card Transaction Categories].[CRD TXN CAT L1 SRT]" caption="CRD TXN CAT L1 SRT" attribute="1" defaultMemberUniqueName="[Card Transaction Categories].[CRD TXN CAT L1 SRT].[All]" allUniqueName="[Card Transaction Categories].[CRD TXN CAT L1 SRT].[All]" dimensionUniqueName="[Card Transaction Categories]" displayFolder="" count="0" unbalanced="0" hidden="1"/>
    <cacheHierarchy uniqueName="[Card Transaction Categories].[CRD TXN CAT L2 SRT]" caption="CRD TXN CAT L2 SRT" attribute="1" defaultMemberUniqueName="[Card Transaction Categories].[CRD TXN CAT L2 SRT].[All]" allUniqueName="[Card Transaction Categories].[CRD TXN CAT L2 SRT].[All]" dimensionUniqueName="[Card Transaction Categories]" displayFolder="" count="0" unbalanced="0" hidden="1"/>
    <cacheHierarchy uniqueName="[Card Transaction Categories].[CRD TXN CAT SRT]" caption="CRD TXN CAT SRT" attribute="1" defaultMemberUniqueName="[Card Transaction Categories].[CRD TXN CAT SRT].[All]" allUniqueName="[Card Transaction Categories].[CRD TXN CAT SRT].[All]" dimensionUniqueName="[Card Transaction Categories]" displayFolder="" count="0" unbalanced="0" hidden="1"/>
    <cacheHierarchy uniqueName="[Card Transaction Condition].[Card Transaction Condition Level 1 Name]" caption="Card Transaction Condition Level 1 Name" attribute="1" defaultMemberUniqueName="[Card Transaction Condition].[Card Transaction Condition Level 1 Name].[All]" allUniqueName="[Card Transaction Condition].[Card Transaction Condition Level 1 Name].[All]" dimensionUniqueName="[Card Transaction Condition]" displayFolder="" count="0" unbalanced="0" hidden="1"/>
    <cacheHierarchy uniqueName="[Card Transaction Condition].[Card Transaction Condition Level 2 Name]" caption="Card Transaction Condition Level 2 Name" attribute="1" defaultMemberUniqueName="[Card Transaction Condition].[Card Transaction Condition Level 2 Name].[All]" allUniqueName="[Card Transaction Condition].[Card Transaction Condition Level 2 Name].[All]" dimensionUniqueName="[Card Transaction Condition]" displayFolder="" count="0" unbalanced="0" hidden="1"/>
    <cacheHierarchy uniqueName="[Card Transaction Condition].[CRD TXN COND KEY]" caption="CRD TXN COND KEY" attribute="1" keyAttribute="1" defaultMemberUniqueName="[Card Transaction Condition].[CRD TXN COND KEY].[All]" allUniqueName="[Card Transaction Condition].[CRD TXN COND KEY].[All]" dimensionUniqueName="[Card Transaction Condition]" displayFolder="" count="0" unbalanced="0" hidden="1"/>
    <cacheHierarchy uniqueName="[Card Transaction Condition].[CRD TXN COND L1 SRT]" caption="CRD TXN COND L1 SRT" attribute="1" defaultMemberUniqueName="[Card Transaction Condition].[CRD TXN COND L1 SRT].[All]" allUniqueName="[Card Transaction Condition].[CRD TXN COND L1 SRT].[All]" dimensionUniqueName="[Card Transaction Condition]" displayFolder="" count="0" unbalanced="0" hidden="1"/>
    <cacheHierarchy uniqueName="[Card Transaction Condition].[CRD TXN COND L2 SRT]" caption="CRD TXN COND L2 SRT" attribute="1" defaultMemberUniqueName="[Card Transaction Condition].[CRD TXN COND L2 SRT].[All]" allUniqueName="[Card Transaction Condition].[CRD TXN COND L2 SRT].[All]" dimensionUniqueName="[Card Transaction Condition]" displayFolder="" count="0" unbalanced="0" hidden="1"/>
    <cacheHierarchy uniqueName="[Card Transaction Condition].[CRD TXN COND SRT]" caption="CRD TXN COND SRT" attribute="1" defaultMemberUniqueName="[Card Transaction Condition].[CRD TXN COND SRT].[All]" allUniqueName="[Card Transaction Condition].[CRD TXN COND SRT].[All]" dimensionUniqueName="[Card Transaction Condition]" displayFolder="" count="0" unbalanced="0" hidden="1"/>
    <cacheHierarchy uniqueName="[Data Item].[Data Item Group]" caption="Data Item Group" attribute="1" defaultMemberUniqueName="[Data Item].[Data Item Group].[All]" allUniqueName="[Data Item].[Data Item Group].[All]" dimensionUniqueName="[Data Item]"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KEY]" caption="DI KEY" attribute="1" keyAttribute="1" defaultMemberUniqueName="[Data Item].[DI KEY].[All]" allUniqueName="[Data Item].[DI KEY].[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KEY]" caption="SUBJ AREA KEY" attribute="1" defaultMemberUniqueName="[Data Item].[SUBJ AREA KEY].[All]" allUniqueName="[Data Item].[SUBJ AREA KEY].[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Entity Service].[ENTITY SERV L1 SRT]" caption="ENTITY SERV L1 SRT" attribute="1" defaultMemberUniqueName="[Entity Service].[ENTITY SERV L1 SRT].[All]" allUniqueName="[Entity Service].[ENTITY SERV L1 SRT].[All]" dimensionUniqueName="[Entity Service]" displayFolder="" count="0" unbalanced="0" hidden="1"/>
    <cacheHierarchy uniqueName="[Entity Service].[ENTITY SERV L2 SRT]" caption="ENTITY SERV L2 SRT" attribute="1" defaultMemberUniqueName="[Entity Service].[ENTITY SERV L2 SRT].[All]" allUniqueName="[Entity Service].[ENTITY SERV L2 SRT].[All]" dimensionUniqueName="[Entity Service]" displayFolder="" count="0" unbalanced="0" hidden="1"/>
    <cacheHierarchy uniqueName="[Entity Service].[ENTITY SERV SRT]" caption="ENTITY SERV SRT" attribute="1" defaultMemberUniqueName="[Entity Service].[ENTITY SERV SRT].[All]" allUniqueName="[Entity Service].[ENTITY SERV SRT].[All]" dimensionUniqueName="[Entity Service]" displayFolder="" count="0" unbalanced="0" hidden="1"/>
    <cacheHierarchy uniqueName="[Entity Service].[Entity Service Key]" caption="Entity Service Key" attribute="1" keyAttribute="1" defaultMemberUniqueName="[Entity Service].[Entity Service Key].[All]" allUniqueName="[Entity Service].[Entity Service Key].[All]" dimensionUniqueName="[Entity Service]" displayFolder="" count="0" unbalanced="0" hidden="1"/>
    <cacheHierarchy uniqueName="[Entity Service].[Entity Service Level 01]" caption="Entity Service Level 01" attribute="1" defaultMemberUniqueName="[Entity Service].[Entity Service Level 01].[All]" allUniqueName="[Entity Service].[Entity Service Level 01].[All]" dimensionUniqueName="[Entity Service]" displayFolder="" count="0" unbalanced="0" hidden="1"/>
    <cacheHierarchy uniqueName="[Entity Service].[Entity Service Level 02]" caption="Entity Service Level 02" attribute="1" defaultMemberUniqueName="[Entity Service].[Entity Service Level 02].[All]" allUniqueName="[Entity Service].[Entity Service Level 02].[All]" dimensionUniqueName="[Entity Service]"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come Group].[INC GRP L1 SRT]" caption="INC GRP L1 SRT" attribute="1" defaultMemberUniqueName="[Income Group].[INC GRP L1 SRT].[All]" allUniqueName="[Income Group].[INC GRP L1 SRT].[All]" dimensionUniqueName="[Income Group]" displayFolder="" count="0" unbalanced="0" hidden="1"/>
    <cacheHierarchy uniqueName="[Income Group].[INC GRP L2 SRT]" caption="INC GRP L2 SRT" attribute="1" defaultMemberUniqueName="[Income Group].[INC GRP L2 SRT].[All]" allUniqueName="[Income Group].[INC GRP L2 SRT].[All]" dimensionUniqueName="[Income Group]" displayFolder="" count="0" unbalanced="0" hidden="1"/>
    <cacheHierarchy uniqueName="[Income Group].[INC GRP SRT]" caption="INC GRP SRT" attribute="1" defaultMemberUniqueName="[Income Group].[INC GRP SRT].[All]" allUniqueName="[Income Group].[INC GRP SRT].[All]" dimensionUniqueName="[Income Group]" displayFolder="" count="0" unbalanced="0" hidden="1"/>
    <cacheHierarchy uniqueName="[Income Group].[Income Group Key]" caption="Income Group Key" attribute="1" keyAttribute="1" defaultMemberUniqueName="[Income Group].[Income Group Key].[All]" allUniqueName="[Income Group].[Income Group Key].[All]" dimensionUniqueName="[Income Group]" displayFolder="" count="0" unbalanced="0" hidden="1"/>
    <cacheHierarchy uniqueName="[Income Group].[Income Group Level 01]" caption="Income Group Level 01" attribute="1" defaultMemberUniqueName="[Income Group].[Income Group Level 01].[All]" allUniqueName="[Income Group].[Income Group Level 01].[All]" dimensionUniqueName="[Income Group]" displayFolder="" count="0" unbalanced="0" hidden="1"/>
    <cacheHierarchy uniqueName="[Income Group].[Income Group Level 02]" caption="Income Group Level 02" attribute="1" defaultMemberUniqueName="[Income Group].[Income Group Level 02].[All]" allUniqueName="[Income Group].[Income Group Level 02].[All]" dimensionUniqueName="[Income Group]" displayFolder="" count="0" unbalanced="0" hidden="1"/>
    <cacheHierarchy uniqueName="[Participating Bank].[PART BANK L1 SRT]" caption="PART BANK L1 SRT" attribute="1" defaultMemberUniqueName="[Participating Bank].[PART BANK L1 SRT].[All]" allUniqueName="[Participating Bank].[PART BANK L1 SRT].[All]" dimensionUniqueName="[Participating Bank]" displayFolder="" count="0" unbalanced="0" hidden="1"/>
    <cacheHierarchy uniqueName="[Participating Bank].[PART BANK L2 SRT]" caption="PART BANK L2 SRT" attribute="1" defaultMemberUniqueName="[Participating Bank].[PART BANK L2 SRT].[All]" allUniqueName="[Participating Bank].[PART BANK L2 SRT].[All]" dimensionUniqueName="[Participating Bank]" displayFolder="" count="0" unbalanced="0" hidden="1"/>
    <cacheHierarchy uniqueName="[Participating Bank].[PART BANK SRT]" caption="PART BANK SRT" attribute="1" defaultMemberUniqueName="[Participating Bank].[PART BANK SRT].[All]" allUniqueName="[Participating Bank].[PART BANK SRT].[All]" dimensionUniqueName="[Participating Bank]" displayFolder="" count="0" unbalanced="0" hidden="1"/>
    <cacheHierarchy uniqueName="[Participating Bank].[Participating Bank Key]" caption="Participating Bank Key" attribute="1" keyAttribute="1" defaultMemberUniqueName="[Participating Bank].[Participating Bank Key].[All]" allUniqueName="[Participating Bank].[Participating Bank Key].[All]" dimensionUniqueName="[Participating Bank]" displayFolder="" count="0" unbalanced="0" hidden="1"/>
    <cacheHierarchy uniqueName="[Participating Bank].[Participating Bank Level 01]" caption="Participating Bank Level 01" attribute="1" defaultMemberUniqueName="[Participating Bank].[Participating Bank Level 01].[All]" allUniqueName="[Participating Bank].[Participating Bank Level 01].[All]" dimensionUniqueName="[Participating Bank]" displayFolder="" count="0" unbalanced="0" hidden="1"/>
    <cacheHierarchy uniqueName="[Participating Bank].[Participating Bank Level 02]" caption="Participating Bank Level 02" attribute="1" defaultMemberUniqueName="[Participating Bank].[Participating Bank Level 02].[All]" allUniqueName="[Participating Bank].[Participating Bank Level 02].[All]" dimensionUniqueName="[Participating Bank]" displayFolder="" count="0" unbalanced="0" hidden="1"/>
    <cacheHierarchy uniqueName="[Payment Mechanism].[Payment Mechanism Level 1 Name]" caption="Payment Mechanism Level 1 Name" attribute="1" defaultMemberUniqueName="[Payment Mechanism].[Payment Mechanism Level 1 Name].[All]" allUniqueName="[Payment Mechanism].[Payment Mechanism Level 1 Name].[All]" dimensionUniqueName="[Payment Mechanism]" displayFolder="" count="0" unbalanced="0" hidden="1"/>
    <cacheHierarchy uniqueName="[Payment Mechanism].[Payment Mechanism Level 2 Name]" caption="Payment Mechanism Level 2 Name" attribute="1" defaultMemberUniqueName="[Payment Mechanism].[Payment Mechanism Level 2 Name].[All]" allUniqueName="[Payment Mechanism].[Payment Mechanism Level 2 Name].[All]" dimensionUniqueName="[Payment Mechanism]" displayFolder="" count="0" unbalanced="0" hidden="1"/>
    <cacheHierarchy uniqueName="[Payment Mechanism].[Payment Mechanism Level 3 Name]" caption="Payment Mechanism Level 3 Name" attribute="1" defaultMemberUniqueName="[Payment Mechanism].[Payment Mechanism Level 3 Name].[All]" allUniqueName="[Payment Mechanism].[Payment Mechanism Level 3 Name].[All]" dimensionUniqueName="[Payment Mechanism]" displayFolder="" count="0" unbalanced="0" hidden="1"/>
    <cacheHierarchy uniqueName="[Payment Mechanism].[PAYMT MECH KEY]" caption="PAYMT MECH KEY" attribute="1" keyAttribute="1" defaultMemberUniqueName="[Payment Mechanism].[PAYMT MECH KEY].[All]" allUniqueName="[Payment Mechanism].[PAYMT MECH KEY].[All]" dimensionUniqueName="[Payment Mechanism]" displayFolder="" count="0" unbalanced="0" hidden="1"/>
    <cacheHierarchy uniqueName="[Payment Mechanism].[PAYMT MECH L1 SRT]" caption="PAYMT MECH L1 SRT" attribute="1" defaultMemberUniqueName="[Payment Mechanism].[PAYMT MECH L1 SRT].[All]" allUniqueName="[Payment Mechanism].[PAYMT MECH L1 SRT].[All]" dimensionUniqueName="[Payment Mechanism]" displayFolder="" count="0" unbalanced="0" hidden="1"/>
    <cacheHierarchy uniqueName="[Payment Mechanism].[PAYMT MECH L2 SRT]" caption="PAYMT MECH L2 SRT" attribute="1" defaultMemberUniqueName="[Payment Mechanism].[PAYMT MECH L2 SRT].[All]" allUniqueName="[Payment Mechanism].[PAYMT MECH L2 SRT].[All]" dimensionUniqueName="[Payment Mechanism]" displayFolder="" count="0" unbalanced="0" hidden="1"/>
    <cacheHierarchy uniqueName="[Payment Mechanism].[PAYMT MECH L3 SRT]" caption="PAYMT MECH L3 SRT" attribute="1" defaultMemberUniqueName="[Payment Mechanism].[PAYMT MECH L3 SRT].[All]" allUniqueName="[Payment Mechanism].[PAYMT MECH L3 SRT].[All]" dimensionUniqueName="[Payment Mechanism]" displayFolder="" count="0" unbalanced="0" hidden="1"/>
    <cacheHierarchy uniqueName="[Payment Mechanism].[PAYMT MECH SRT]" caption="PAYMT MECH SRT" attribute="1" defaultMemberUniqueName="[Payment Mechanism].[PAYMT MECH SRT].[All]" allUniqueName="[Payment Mechanism].[PAYMT MECH SRT].[All]" dimensionUniqueName="[Payment Mechanism]" displayFolder="" count="0" unbalanced="0" hidden="1"/>
    <cacheHierarchy uniqueName="[Payment Technology].[Payment Technology Level 1 Name]" caption="Payment Technology Level 1 Name" attribute="1" defaultMemberUniqueName="[Payment Technology].[Payment Technology Level 1 Name].[All]" allUniqueName="[Payment Technology].[Payment Technology Level 1 Name].[All]" dimensionUniqueName="[Payment Technology]" displayFolder="" count="0" unbalanced="0" hidden="1"/>
    <cacheHierarchy uniqueName="[Payment Technology].[Payment Technology Level 2 Name]" caption="Payment Technology Level 2 Name" attribute="1" defaultMemberUniqueName="[Payment Technology].[Payment Technology Level 2 Name].[All]" allUniqueName="[Payment Technology].[Payment Technology Level 2 Name].[All]" dimensionUniqueName="[Payment Technology]" displayFolder="" count="0" unbalanced="0" hidden="1"/>
    <cacheHierarchy uniqueName="[Payment Technology].[Payment Technology Level 3 Name]" caption="Payment Technology Level 3 Name" attribute="1" defaultMemberUniqueName="[Payment Technology].[Payment Technology Level 3 Name].[All]" allUniqueName="[Payment Technology].[Payment Technology Level 3 Name].[All]" dimensionUniqueName="[Payment Technology]" displayFolder="" count="0" unbalanced="0" hidden="1"/>
    <cacheHierarchy uniqueName="[Payment Technology].[PAYMT TECH KEY]" caption="PAYMT TECH KEY" attribute="1" keyAttribute="1" defaultMemberUniqueName="[Payment Technology].[PAYMT TECH KEY].[All]" allUniqueName="[Payment Technology].[PAYMT TECH KEY].[All]" dimensionUniqueName="[Payment Technology]" displayFolder="" count="0" unbalanced="0" hidden="1"/>
    <cacheHierarchy uniqueName="[Payment Technology].[PAYMT TECH L1 SRT]" caption="PAYMT TECH L1 SRT" attribute="1" defaultMemberUniqueName="[Payment Technology].[PAYMT TECH L1 SRT].[All]" allUniqueName="[Payment Technology].[PAYMT TECH L1 SRT].[All]" dimensionUniqueName="[Payment Technology]" displayFolder="" count="0" unbalanced="0" hidden="1"/>
    <cacheHierarchy uniqueName="[Payment Technology].[PAYMT TECH L2 SRT]" caption="PAYMT TECH L2 SRT" attribute="1" defaultMemberUniqueName="[Payment Technology].[PAYMT TECH L2 SRT].[All]" allUniqueName="[Payment Technology].[PAYMT TECH L2 SRT].[All]" dimensionUniqueName="[Payment Technology]" displayFolder="" count="0" unbalanced="0" hidden="1"/>
    <cacheHierarchy uniqueName="[Payment Technology].[PAYMT TECH L3 SRT]" caption="PAYMT TECH L3 SRT" attribute="1" defaultMemberUniqueName="[Payment Technology].[PAYMT TECH L3 SRT].[All]" allUniqueName="[Payment Technology].[PAYMT TECH L3 SRT].[All]" dimensionUniqueName="[Payment Technology]" displayFolder="" count="0" unbalanced="0" hidden="1"/>
    <cacheHierarchy uniqueName="[Payment Technology].[PAYMT TECH SRT]" caption="PAYMT TECH SRT" attribute="1" defaultMemberUniqueName="[Payment Technology].[PAYMT TECH SRT].[All]" allUniqueName="[Payment Technology].[PAYMT TECH SRT].[All]" dimensionUniqueName="[Payment Technology]"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Point of Sale Type].[Point of Sale Type Level 1 Name]" caption="Point of Sale Type Level 1 Name" attribute="1" defaultMemberUniqueName="[Point of Sale Type].[Point of Sale Type Level 1 Name].[All]" allUniqueName="[Point of Sale Type].[Point of Sale Type Level 1 Name].[All]" dimensionUniqueName="[Point of Sale Type]" displayFolder="" count="0" unbalanced="0" hidden="1"/>
    <cacheHierarchy uniqueName="[Point of Sale Type].[Point of Sale Type Level 2 Name]" caption="Point of Sale Type Level 2 Name" attribute="1" defaultMemberUniqueName="[Point of Sale Type].[Point of Sale Type Level 2 Name].[All]" allUniqueName="[Point of Sale Type].[Point of Sale Type Level 2 Name].[All]" dimensionUniqueName="[Point of Sale Type]" displayFolder="" count="0" unbalanced="0" hidden="1"/>
    <cacheHierarchy uniqueName="[Point of Sale Type].[POS TYP KEY]" caption="POS TYP KEY" attribute="1" keyAttribute="1" defaultMemberUniqueName="[Point of Sale Type].[POS TYP KEY].[All]" allUniqueName="[Point of Sale Type].[POS TYP KEY].[All]" dimensionUniqueName="[Point of Sale Type]" displayFolder="" count="0" unbalanced="0" hidden="1"/>
    <cacheHierarchy uniqueName="[Point of Sale Type].[POS TYP L1 SRT]" caption="POS TYP L1 SRT" attribute="1" defaultMemberUniqueName="[Point of Sale Type].[POS TYP L1 SRT].[All]" allUniqueName="[Point of Sale Type].[POS TYP L1 SRT].[All]" dimensionUniqueName="[Point of Sale Type]" displayFolder="" count="0" unbalanced="0" hidden="1"/>
    <cacheHierarchy uniqueName="[Point of Sale Type].[POS TYP L2 SRT]" caption="POS TYP L2 SRT" attribute="1" defaultMemberUniqueName="[Point of Sale Type].[POS TYP L2 SRT].[All]" allUniqueName="[Point of Sale Type].[POS TYP L2 SRT].[All]" dimensionUniqueName="[Point of Sale Type]" displayFolder="" count="0" unbalanced="0" hidden="1"/>
    <cacheHierarchy uniqueName="[Point of Sale Type].[POS TYP SRT]" caption="POS TYP SRT" attribute="1" defaultMemberUniqueName="[Point of Sale Type].[POS TYP SRT].[All]" allUniqueName="[Point of Sale Type].[POS TYP SRT].[All]" dimensionUniqueName="[Point of Sale Type]" displayFolder="" count="0" unbalanced="0" hidden="1"/>
    <cacheHierarchy uniqueName="[Purpose of Transaction].[Purpose of Transaction Key]" caption="Purpose of Transaction Key" attribute="1" keyAttribute="1" defaultMemberUniqueName="[Purpose of Transaction].[Purpose of Transaction Key].[All]" allUniqueName="[Purpose of Transaction].[Purpose of Transaction Key].[All]" dimensionUniqueName="[Purpose of Transaction]" displayFolder="" count="0" unbalanced="0" hidden="1"/>
    <cacheHierarchy uniqueName="[Purpose of Transaction].[Purpose of Transaction Level 01]" caption="Purpose of Transaction Level 01" attribute="1" defaultMemberUniqueName="[Purpose of Transaction].[Purpose of Transaction Level 01].[All]" allUniqueName="[Purpose of Transaction].[Purpose of Transaction Level 01].[All]" dimensionUniqueName="[Purpose of Transaction]" displayFolder="" count="0" unbalanced="0" hidden="1"/>
    <cacheHierarchy uniqueName="[Purpose of Transaction].[Purpose of Transaction Level 02]" caption="Purpose of Transaction Level 02" attribute="1" defaultMemberUniqueName="[Purpose of Transaction].[Purpose of Transaction Level 02].[All]" allUniqueName="[Purpose of Transaction].[Purpose of Transaction Level 02].[All]" dimensionUniqueName="[Purpose of Transaction]" displayFolder="" count="0" unbalanced="0" hidden="1"/>
    <cacheHierarchy uniqueName="[Purpose of Transaction].[Purpose of Transaction Level 03]" caption="Purpose of Transaction Level 03" attribute="1" defaultMemberUniqueName="[Purpose of Transaction].[Purpose of Transaction Level 03].[All]" allUniqueName="[Purpose of Transaction].[Purpose of Transaction Level 03].[All]" dimensionUniqueName="[Purpose of Transaction]" displayFolder="" count="0" unbalanced="0" hidden="1"/>
    <cacheHierarchy uniqueName="[Purpose of Transaction].[Purpose of Transaction Level 04]" caption="Purpose of Transaction Level 04" attribute="1" defaultMemberUniqueName="[Purpose of Transaction].[Purpose of Transaction Level 04].[All]" allUniqueName="[Purpose of Transaction].[Purpose of Transaction Level 04].[All]" dimensionUniqueName="[Purpose of Transaction]" displayFolder="" count="0" unbalanced="0" hidden="1"/>
    <cacheHierarchy uniqueName="[Purpose of Transaction].[TXN PURP L1 SRT]" caption="TXN PURP L1 SRT" attribute="1" defaultMemberUniqueName="[Purpose of Transaction].[TXN PURP L1 SRT].[All]" allUniqueName="[Purpose of Transaction].[TXN PURP L1 SRT].[All]" dimensionUniqueName="[Purpose of Transaction]" displayFolder="" count="0" unbalanced="0" hidden="1"/>
    <cacheHierarchy uniqueName="[Purpose of Transaction].[TXN PURP L2 SRT]" caption="TXN PURP L2 SRT" attribute="1" defaultMemberUniqueName="[Purpose of Transaction].[TXN PURP L2 SRT].[All]" allUniqueName="[Purpose of Transaction].[TXN PURP L2 SRT].[All]" dimensionUniqueName="[Purpose of Transaction]" displayFolder="" count="0" unbalanced="0" hidden="1"/>
    <cacheHierarchy uniqueName="[Purpose of Transaction].[TXN PURP L3 SRT]" caption="TXN PURP L3 SRT" attribute="1" defaultMemberUniqueName="[Purpose of Transaction].[TXN PURP L3 SRT].[All]" allUniqueName="[Purpose of Transaction].[TXN PURP L3 SRT].[All]" dimensionUniqueName="[Purpose of Transaction]" displayFolder="" count="0" unbalanced="0" hidden="1"/>
    <cacheHierarchy uniqueName="[Purpose of Transaction].[TXN PURP L4 SRT]" caption="TXN PURP L4 SRT" attribute="1" defaultMemberUniqueName="[Purpose of Transaction].[TXN PURP L4 SRT].[All]" allUniqueName="[Purpose of Transaction].[TXN PURP L4 SRT].[All]" dimensionUniqueName="[Purpose of Transaction]" displayFolder="" count="0" unbalanced="0" hidden="1"/>
    <cacheHierarchy uniqueName="[Purpose of Transaction].[TXN PURP L5 SRT]" caption="TXN PURP L5 SRT" attribute="1" defaultMemberUniqueName="[Purpose of Transaction].[TXN PURP L5 SRT].[All]" allUniqueName="[Purpose of Transaction].[TXN PURP L5 SRT].[All]" dimensionUniqueName="[Purpose of Transaction]" displayFolder="" count="0" unbalanced="0" hidden="1"/>
    <cacheHierarchy uniqueName="[Purpose of Transaction].[TXN PURP SRT]" caption="TXN PURP SRT" attribute="1" defaultMemberUniqueName="[Purpose of Transaction].[TXN PURP SRT].[All]" allUniqueName="[Purpose of Transaction].[TXN PURP SRT].[All]" dimensionUniqueName="[Purpose of Transaction]"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ME Status].[SME Status Key]" caption="SME Status Key" attribute="1" keyAttribute="1" defaultMemberUniqueName="[SME Status].[SME Status Key].[All]" allUniqueName="[SME Status].[SME Status Key].[All]" dimensionUniqueName="[SME Status]" displayFolder="" count="0" unbalanced="0" hidden="1"/>
    <cacheHierarchy uniqueName="[SME Status].[SME Status Level 01]" caption="SME Status Level 01" attribute="1" defaultMemberUniqueName="[SME Status].[SME Status Level 01].[All]" allUniqueName="[SME Status].[SME Status Level 01].[All]" dimensionUniqueName="[SME Status]" displayFolder="" count="0" unbalanced="0" hidden="1"/>
    <cacheHierarchy uniqueName="[SME Status].[SME Status Level 02]" caption="SME Status Level 02" attribute="1" defaultMemberUniqueName="[SME Status].[SME Status Level 02].[All]" allUniqueName="[SME Status].[SME Status Level 02].[All]" dimensionUniqueName="[SME Status]" displayFolder="" count="0" unbalanced="0" hidden="1"/>
    <cacheHierarchy uniqueName="[SME Status].[SME Status Level 03]" caption="SME Status Level 03" attribute="1" defaultMemberUniqueName="[SME Status].[SME Status Level 03].[All]" allUniqueName="[SME Status].[SME Status Level 03].[All]" dimensionUniqueName="[SME Status]" displayFolder="" count="0" unbalanced="0" hidden="1"/>
    <cacheHierarchy uniqueName="[SME Status].[SME STTS L1 SRT]" caption="SME STTS L1 SRT" attribute="1" defaultMemberUniqueName="[SME Status].[SME STTS L1 SRT].[All]" allUniqueName="[SME Status].[SME STTS L1 SRT].[All]" dimensionUniqueName="[SME Status]" displayFolder="" count="0" unbalanced="0" hidden="1"/>
    <cacheHierarchy uniqueName="[SME Status].[SME STTS L2 SRT]" caption="SME STTS L2 SRT" attribute="1" defaultMemberUniqueName="[SME Status].[SME STTS L2 SRT].[All]" allUniqueName="[SME Status].[SME STTS L2 SRT].[All]" dimensionUniqueName="[SME Status]" displayFolder="" count="0" unbalanced="0" hidden="1"/>
    <cacheHierarchy uniqueName="[SME Status].[SME STTS L3 SRT]" caption="SME STTS L3 SRT" attribute="1" defaultMemberUniqueName="[SME Status].[SME STTS L3 SRT].[All]" allUniqueName="[SME Status].[SME STTS L3 SRT].[All]" dimensionUniqueName="[SME Status]" displayFolder="" count="0" unbalanced="0" hidden="1"/>
    <cacheHierarchy uniqueName="[SME Status].[SME STTS SRT]" caption="SME STTS SRT" attribute="1" defaultMemberUniqueName="[SME Status].[SME STTS SRT].[All]" allUniqueName="[SME Status].[SME STTS SRT].[All]" dimensionUniqueName="[SME Status]"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Subscriber].[SUBSC L1 SRT]" caption="SUBSC L1 SRT" attribute="1" defaultMemberUniqueName="[Subscriber].[SUBSC L1 SRT].[All]" allUniqueName="[Subscriber].[SUBSC L1 SRT].[All]" dimensionUniqueName="[Subscriber]" displayFolder="" count="0" unbalanced="0" hidden="1"/>
    <cacheHierarchy uniqueName="[Subscriber].[SUBSC L2 SRT]" caption="SUBSC L2 SRT" attribute="1" defaultMemberUniqueName="[Subscriber].[SUBSC L2 SRT].[All]" allUniqueName="[Subscriber].[SUBSC L2 SRT].[All]" dimensionUniqueName="[Subscriber]" displayFolder="" count="0" unbalanced="0" hidden="1"/>
    <cacheHierarchy uniqueName="[Subscriber].[SUBSC SRT]" caption="SUBSC SRT" attribute="1" defaultMemberUniqueName="[Subscriber].[SUBSC SRT].[All]" allUniqueName="[Subscriber].[SUBSC SRT].[All]" dimensionUniqueName="[Subscriber]" displayFolder="" count="0" unbalanced="0" hidden="1"/>
    <cacheHierarchy uniqueName="[Subscriber].[Subscriber Key]" caption="Subscriber Key" attribute="1" keyAttribute="1" defaultMemberUniqueName="[Subscriber].[Subscriber Key].[All]" allUniqueName="[Subscriber].[Subscriber Key].[All]" dimensionUniqueName="[Subscriber]" displayFolder="" count="0" unbalanced="0" hidden="1"/>
    <cacheHierarchy uniqueName="[Subscriber].[Subscriber Level 01]" caption="Subscriber Level 01" attribute="1" defaultMemberUniqueName="[Subscriber].[Subscriber Level 01].[All]" allUniqueName="[Subscriber].[Subscriber Level 01].[All]" dimensionUniqueName="[Subscriber]" displayFolder="" count="0" unbalanced="0" hidden="1"/>
    <cacheHierarchy uniqueName="[Subscriber].[Subscriber Level 02]" caption="Subscriber Level 02" attribute="1" defaultMemberUniqueName="[Subscriber].[Subscriber Level 02].[All]" allUniqueName="[Subscriber].[Subscriber Level 02].[All]" dimensionUniqueName="[Subscriber]" displayFolder="" count="0" unbalanced="0" hidden="1"/>
    <cacheHierarchy uniqueName="[Transaction Method].[Transaction Method Level 1 Name]" caption="Transaction Method Level 1 Name" attribute="1" defaultMemberUniqueName="[Transaction Method].[Transaction Method Level 1 Name].[All]" allUniqueName="[Transaction Method].[Transaction Method Level 1 Name].[All]" dimensionUniqueName="[Transaction Method]" displayFolder="" count="0" unbalanced="0" hidden="1"/>
    <cacheHierarchy uniqueName="[Transaction Method].[Transaction Method Level 2 Name]" caption="Transaction Method Level 2 Name" attribute="1" defaultMemberUniqueName="[Transaction Method].[Transaction Method Level 2 Name].[All]" allUniqueName="[Transaction Method].[Transaction Method Level 2 Name].[All]" dimensionUniqueName="[Transaction Method]" displayFolder="" count="0" unbalanced="0" hidden="1"/>
    <cacheHierarchy uniqueName="[Transaction Method].[TXN MTD KEY]" caption="TXN MTD KEY" attribute="1" keyAttribute="1" defaultMemberUniqueName="[Transaction Method].[TXN MTD KEY].[All]" allUniqueName="[Transaction Method].[TXN MTD KEY].[All]" dimensionUniqueName="[Transaction Method]" displayFolder="" count="0" unbalanced="0" hidden="1"/>
    <cacheHierarchy uniqueName="[Transaction Method].[TXN MTD L1 SRT]" caption="TXN MTD L1 SRT" attribute="1" defaultMemberUniqueName="[Transaction Method].[TXN MTD L1 SRT].[All]" allUniqueName="[Transaction Method].[TXN MTD L1 SRT].[All]" dimensionUniqueName="[Transaction Method]" displayFolder="" count="0" unbalanced="0" hidden="1"/>
    <cacheHierarchy uniqueName="[Transaction Method].[TXN MTD L2 SRT]" caption="TXN MTD L2 SRT" attribute="1" defaultMemberUniqueName="[Transaction Method].[TXN MTD L2 SRT].[All]" allUniqueName="[Transaction Method].[TXN MTD L2 SRT].[All]" dimensionUniqueName="[Transaction Method]" displayFolder="" count="0" unbalanced="0" hidden="1"/>
    <cacheHierarchy uniqueName="[Transaction Method].[TXN MTD SRT]" caption="TXN MTD SRT" attribute="1" defaultMemberUniqueName="[Transaction Method].[TXN MTD SRT].[All]" allUniqueName="[Transaction Method].[TXN MTD SRT].[All]" dimensionUniqueName="[Transaction Method]"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Type of Financial Transaction].[Transaction Type Key]" caption="Transaction Type Key" attribute="1" keyAttribute="1" defaultMemberUniqueName="[Type of Financial Transaction].[Transaction Type Key].[All]" allUniqueName="[Type of Financial Transaction].[Transaction Type Key].[All]" dimensionUniqueName="[Type of Financial Transaction]" displayFolder="" count="0" unbalanced="0" hidden="1"/>
    <cacheHierarchy uniqueName="[Type of Financial Transaction].[TXN TYP L1 SRT]" caption="TXN TYP L1 SRT" attribute="1" defaultMemberUniqueName="[Type of Financial Transaction].[TXN TYP L1 SRT].[All]" allUniqueName="[Type of Financial Transaction].[TXN TYP L1 SRT].[All]" dimensionUniqueName="[Type of Financial Transaction]" displayFolder="" count="0" unbalanced="0" hidden="1"/>
    <cacheHierarchy uniqueName="[Type of Financial Transaction].[TXN TYP L2 SRT]" caption="TXN TYP L2 SRT" attribute="1" defaultMemberUniqueName="[Type of Financial Transaction].[TXN TYP L2 SRT].[All]" allUniqueName="[Type of Financial Transaction].[TXN TYP L2 SRT].[All]" dimensionUniqueName="[Type of Financial Transaction]" displayFolder="" count="0" unbalanced="0" hidden="1"/>
    <cacheHierarchy uniqueName="[Type of Financial Transaction].[TXN TYP SRT]" caption="TXN TYP SRT" attribute="1" defaultMemberUniqueName="[Type of Financial Transaction].[TXN TYP SRT].[All]" allUniqueName="[Type of Financial Transaction].[TXN TYP SRT].[All]" dimensionUniqueName="[Type of Financial Transaction]" displayFolder="" count="0" unbalanced="0" hidden="1"/>
    <cacheHierarchy uniqueName="[Type of Financial Transaction].[Type of Financial Transaction Level 01]" caption="Type of Financial Transaction Level 01" attribute="1" defaultMemberUniqueName="[Type of Financial Transaction].[Type of Financial Transaction Level 01].[All]" allUniqueName="[Type of Financial Transaction].[Type of Financial Transaction Level 01].[All]" dimensionUniqueName="[Type of Financial Transaction]" displayFolder="" count="0" unbalanced="0" hidden="1"/>
    <cacheHierarchy uniqueName="[Type of Financial Transaction].[Type of Financial Transaction Level 02]" caption="Type of Financial Transaction Level 02" attribute="1" defaultMemberUniqueName="[Type of Financial Transaction].[Type of Financial Transaction Level 02].[All]" allUniqueName="[Type of Financial Transaction].[Type of Financial Transaction Level 02].[All]" dimensionUniqueName="[Type of Financial Transaction]" displayFolder="" count="0" unbalanced="0" hidden="1"/>
    <cacheHierarchy uniqueName="[Type of Merchant].[MERCT TYP L1 SRT]" caption="MERCT TYP L1 SRT" attribute="1" defaultMemberUniqueName="[Type of Merchant].[MERCT TYP L1 SRT].[All]" allUniqueName="[Type of Merchant].[MERCT TYP L1 SRT].[All]" dimensionUniqueName="[Type of Merchant]" displayFolder="" count="0" unbalanced="0" hidden="1"/>
    <cacheHierarchy uniqueName="[Type of Merchant].[MERCT TYP L2 SRT]" caption="MERCT TYP L2 SRT" attribute="1" defaultMemberUniqueName="[Type of Merchant].[MERCT TYP L2 SRT].[All]" allUniqueName="[Type of Merchant].[MERCT TYP L2 SRT].[All]" dimensionUniqueName="[Type of Merchant]" displayFolder="" count="0" unbalanced="0" hidden="1"/>
    <cacheHierarchy uniqueName="[Type of Merchant].[MERCT TYP L3 SRT]" caption="MERCT TYP L3 SRT" attribute="1" defaultMemberUniqueName="[Type of Merchant].[MERCT TYP L3 SRT].[All]" allUniqueName="[Type of Merchant].[MERCT TYP L3 SRT].[All]" dimensionUniqueName="[Type of Merchant]" displayFolder="" count="0" unbalanced="0" hidden="1"/>
    <cacheHierarchy uniqueName="[Type of Merchant].[MERCT TYP SRT]" caption="MERCT TYP SRT" attribute="1" defaultMemberUniqueName="[Type of Merchant].[MERCT TYP SRT].[All]" allUniqueName="[Type of Merchant].[MERCT TYP SRT].[All]" dimensionUniqueName="[Type of Merchant]" displayFolder="" count="0" unbalanced="0" hidden="1"/>
    <cacheHierarchy uniqueName="[Type of Merchant].[Type of Merchant Key]" caption="Type of Merchant Key" attribute="1" keyAttribute="1" defaultMemberUniqueName="[Type of Merchant].[Type of Merchant Key].[All]" allUniqueName="[Type of Merchant].[Type of Merchant Key].[All]" dimensionUniqueName="[Type of Merchant]" displayFolder="" count="0" unbalanced="0" hidden="1"/>
    <cacheHierarchy uniqueName="[Type of Merchant].[Type of Merchant Level 01]" caption="Type of Merchant Level 01" attribute="1" defaultMemberUniqueName="[Type of Merchant].[Type of Merchant Level 01].[All]" allUniqueName="[Type of Merchant].[Type of Merchant Level 01].[All]" dimensionUniqueName="[Type of Merchant]" displayFolder="" count="0" unbalanced="0" hidden="1"/>
    <cacheHierarchy uniqueName="[Type of Merchant].[Type of Merchant Level 02]" caption="Type of Merchant Level 02" attribute="1" defaultMemberUniqueName="[Type of Merchant].[Type of Merchant Level 02].[All]" allUniqueName="[Type of Merchant].[Type of Merchant Level 02].[All]" dimensionUniqueName="[Type of Merchant]" displayFolder="" count="0" unbalanced="0" hidden="1"/>
    <cacheHierarchy uniqueName="[Type of Merchant].[Type of Merchant Level 03]" caption="Type of Merchant Level 03" attribute="1" defaultMemberUniqueName="[Type of Merchant].[Type of Merchant Level 03].[All]" allUniqueName="[Type of Merchant].[Type of Merchant Level 03].[All]" dimensionUniqueName="[Type of Merchant]" displayFolder="" count="0" unbalanced="0" hidden="1"/>
    <cacheHierarchy uniqueName="[Measures].[Value In Thousand]" caption="Value In Thousand" measure="1" displayFolder="01 Base Value" count="0"/>
    <cacheHierarchy uniqueName="[Measures].[Value In Million]" caption="Value In Million" measure="1" displayFolder="01 Base Value" count="0"/>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Value]" caption="Value" measure="1" displayFolder="01 Base Value" count="0" oneField="1">
      <fieldsUsage count="1">
        <fieldUsage x="34"/>
      </fieldsUsage>
    </cacheHierarchy>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02 Last Period Value" measureGroup="Measure" count="0" hidden="1"/>
    <cacheHierarchy uniqueName="[Measures].[Last Year Same Period Value 01]" caption="Last Year Same Period Value 01" measure="1" displayFolder="02 Last Period Value" measureGroup="Measure" count="0" hidden="1"/>
    <cacheHierarchy uniqueName="[Measures].[UseAsDefaultMeasure]" caption="UseAsDefaultMeasure" measure="1" displayFolder="" count="0" hidden="1"/>
    <cacheHierarchy uniqueName="[Measures].[Mode Value]" caption="Mode Value" measure="1" displayFolder="05 Others" count="0" hidden="1"/>
    <cacheHierarchy uniqueName="[Measures].[Maximum Value]" caption="Maximum Value" measure="1" displayFolder="05 Others" count="0" hidden="1"/>
    <cacheHierarchy uniqueName="[Measures].[Average Value]" caption="Average Value" measure="1" displayFolder="05 Others" count="0" hidden="1"/>
    <cacheHierarchy uniqueName="[Measures].[Minimum Value]" caption="Minimum Value" measure="1" displayFolder="05 Others" count="0" hidden="1"/>
  </cacheHierarchies>
  <kpis count="0"/>
  <dimensions count="32">
    <dimension name="Age Group" uniqueName="[Age Group]" caption="Age Group"/>
    <dimension name="Business Type" uniqueName="[Business Type]" caption="Business Type"/>
    <dimension name="Card Brand Type" uniqueName="[Card Brand Type]" caption="Card Brand Type"/>
    <dimension name="Card Issued" uniqueName="[Card Issued]" caption="Card Issued"/>
    <dimension name="Card Not Present Type" uniqueName="[Card Not Present Type]" caption="Card Not Present Type"/>
    <dimension name="Card Transaction Categories" uniqueName="[Card Transaction Categories]" caption="Card Transaction Categories"/>
    <dimension name="Card Transaction Condition" uniqueName="[Card Transaction Condition]" caption="Card Transaction Condition"/>
    <dimension name="Data Item" uniqueName="[Data Item]" caption="Data Item"/>
    <dimension name="Data Mart" uniqueName="[Data Mart]" caption="Data Mart"/>
    <dimension name="Entity Service" uniqueName="[Entity Service]" caption="Entity Service"/>
    <dimension name="Financial Period" uniqueName="[Financial Period]" caption="Financial Period"/>
    <dimension name="Form Name" uniqueName="[Form Name]" caption="Form Name"/>
    <dimension name="Income Group" uniqueName="[Income Group]" caption="Income Group"/>
    <dimension measure="1" name="Measures" uniqueName="[Measures]" caption="Measures"/>
    <dimension name="Participating Bank" uniqueName="[Participating Bank]" caption="Participating Bank"/>
    <dimension name="Payment Mechanism" uniqueName="[Payment Mechanism]" caption="Payment Mechanism"/>
    <dimension name="Payment Technology" uniqueName="[Payment Technology]" caption="Payment Technology"/>
    <dimension name="Period Indicator" uniqueName="[Period Indicator]" caption="Period Indicator"/>
    <dimension name="Period Type" uniqueName="[Period Type]" caption="Period Type"/>
    <dimension name="Point of Sale Type" uniqueName="[Point of Sale Type]" caption="Point of Sale Type"/>
    <dimension name="Purpose of Transaction" uniqueName="[Purpose of Transaction]" caption="Purpose of Transaction"/>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ME Status" uniqueName="[SME Status]" caption="SME Status"/>
    <dimension name="State" uniqueName="[State]" caption="State"/>
    <dimension name="Subscriber" uniqueName="[Subscriber]" caption="Subscriber"/>
    <dimension name="Transaction Method" uniqueName="[Transaction Method]" caption="Transaction Method"/>
    <dimension name="Type of ECL" uniqueName="[Type of ECL]" caption="Type of ECL"/>
    <dimension name="Type of Financial Transaction" uniqueName="[Type of Financial Transaction]" caption="Type of Financial Transaction"/>
    <dimension name="Type of Merchant" uniqueName="[Type of Merchant]" caption="Type of Merchant"/>
  </dimensions>
  <measureGroups count="1">
    <measureGroup name="Measure" caption="Measure"/>
  </measureGroups>
  <maps count="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sssakina" refreshedDate="45013.434685300927" backgroundQuery="1" createdVersion="5" refreshedVersion="8" minRefreshableVersion="3" recordCount="0" supportSubquery="1" supportAdvancedDrill="1">
  <cacheSource type="external" connectionId="4"/>
  <cacheFields count="18">
    <cacheField name="[Reporting Date].[Year].[Year]" caption="Year" numFmtId="0" hierarchy="60" level="1">
      <sharedItems count="5">
        <s v="[Reporting Date].[Year].&amp;[2019]" c="2019"/>
        <s v="[Reporting Date].[Year].&amp;[2020]" c="2020"/>
        <s v="[Reporting Date].[Year].&amp;[2021]" c="2021"/>
        <s v="[Reporting Date].[Year].&amp;[2022]" c="2022"/>
        <s v="[Reporting Date].[Year].&amp;[2023]" c="2023"/>
      </sharedItems>
    </cacheField>
    <cacheField name="[Reporting Period].[Reporting Period Name].[Reporting Period Name]" caption="Reporting Period Name" numFmtId="0" hierarchy="70" level="1">
      <sharedItems count="12">
        <s v="[Reporting Period].[Reporting Period Name].&amp;[M04]" c="Apr"/>
        <s v="[Reporting Period].[Reporting Period Name].&amp;[M05]" c="May"/>
        <s v="[Reporting Period].[Reporting Period Name].&amp;[M06]" c="Jun"/>
        <s v="[Reporting Period].[Reporting Period Name].&amp;[M07]" c="Jul"/>
        <s v="[Reporting Period].[Reporting Period Name].&amp;[M08]" c="Aug"/>
        <s v="[Reporting Period].[Reporting Period Name].&amp;[M09]" c="Sep"/>
        <s v="[Reporting Period].[Reporting Period Name].&amp;[M10]" c="Oct"/>
        <s v="[Reporting Period].[Reporting Period Name].&amp;[M11]" c="Nov"/>
        <s v="[Reporting Period].[Reporting Period Name].&amp;[M12]" c="Dec"/>
        <s v="[Reporting Period].[Reporting Period Name].&amp;[M01]" c="Jan"/>
        <s v="[Reporting Period].[Reporting Period Name].&amp;[M02]" c="Feb"/>
        <s v="[Reporting Period].[Reporting Period Name].&amp;[M03]" c="Mar"/>
      </sharedItems>
    </cacheField>
    <cacheField name="[Data Item].[Data Item Name].[Data Item Name]" caption="Data Item Name" numFmtId="0" hierarchy="16" level="1">
      <sharedItems count="2">
        <s v="[Data Item].[Data Item Name].&amp;[IS02718]" c="      Number of POS Terminals at the End of the Month"/>
        <s v="[Data Item].[Data Item Name].&amp;[IS02332]" u="1" c="  Number of Terminals Accepting International Brand Payment Cards as at End Month"/>
      </sharedItems>
    </cacheField>
    <cacheField name="[Data Item].[Data Item Name].[Data Item Name].[Data Item Sort]" caption="Data Item Sort" propertyName="Data Item Sort" numFmtId="0" hierarchy="16" level="1" memberPropertyField="1">
      <sharedItems containsSemiMixedTypes="0" containsString="0"/>
    </cacheField>
    <cacheField name="[Measures].[Value]" caption="Value" numFmtId="0" hierarchy="296" level="32767"/>
    <cacheField name="[Data Mart].[Data Mart].[Data Mart]" caption="Data Mart" numFmtId="0" hierarchy="21" level="1">
      <sharedItems containsSemiMixedTypes="0" containsString="0"/>
    </cacheField>
    <cacheField name="[Reporting Institution].[Reporting Institution Hierarchy].[Reporting Institution Level 01]" caption="Reporting Institution Level 01" numFmtId="0" hierarchy="66" level="1" mappingCount="1">
      <sharedItems count="1">
        <s v="[Reporting Institution].[Reporting Institution Hierarchy].[Reporting Institution Level 01].&amp;[0]" c="All Industry" cp="1">
          <x/>
        </s>
      </sharedItems>
      <mpMap v="10"/>
    </cacheField>
    <cacheField name="[Reporting Institution].[Reporting Institution Hierarchy].[Reporting Institution Industry]" caption="Reporting Institution Industry" numFmtId="0" hierarchy="66" level="2" mappingCount="2">
      <sharedItems count="3">
        <s v="[Reporting Institution].[Reporting Institution Hierarchy].[Reporting Institution Industry].&amp;[0]&amp;[04]" c="Banking Institution" cp="2">
          <x/>
          <x/>
        </s>
        <s v="[Reporting Institution].[Reporting Institution Hierarchy].[Reporting Institution Industry].&amp;[0]&amp;[3300]" c="Development Financial Institution" cp="2">
          <x/>
          <x v="1"/>
        </s>
        <s v="[Reporting Institution].[Reporting Institution Hierarchy].[Reporting Institution Industry].&amp;[0]&amp;[3900]" c="Non-Bank Payment System Regulatee" cp="2">
          <x/>
          <x v="2"/>
        </s>
      </sharedItems>
      <mpMap v="11"/>
      <mpMap v="12"/>
    </cacheField>
    <cacheField name="[Reporting Institution].[Reporting Institution Hierarchy].[Reporting Institution Type]" caption="Reporting Institution Type" numFmtId="0" hierarchy="66" level="3" mappingCount="2">
      <sharedItems count="5">
        <s v="[Reporting Institution].[Reporting Institution Hierarchy].[Reporting Institution Type].&amp;[0]&amp;[02]&amp;[04]" c="Commercial Bank" cp="2">
          <x/>
          <x/>
        </s>
        <s v="[Reporting Institution].[Reporting Institution Hierarchy].[Reporting Institution Type].&amp;[0]&amp;[03]&amp;[04]" c="Islamic Bank" cp="2">
          <x/>
          <x v="1"/>
        </s>
        <s v="[Reporting Institution].[Reporting Institution Hierarchy].[Reporting Institution Type].&amp;[0]&amp;[33.1]&amp;[3300]" c="DFI (Under DFIA)" cp="2">
          <x v="1"/>
          <x v="2"/>
        </s>
        <s v="[Reporting Institution].[Reporting Institution Hierarchy].[Reporting Institution Type].&amp;[0]&amp;[38]&amp;[3900]" c="Merchant Aquirers Services" cp="2">
          <x v="2"/>
          <x v="3"/>
        </s>
        <s v="[Reporting Institution].[Reporting Institution Hierarchy].[Reporting Institution Type].&amp;[0]&amp;[39]&amp;[3900]" c="Payment System Issuer" cp="2">
          <x v="2"/>
          <x v="4"/>
        </s>
      </sharedItems>
      <mpMap v="13"/>
      <mpMap v="14"/>
    </cacheField>
    <cacheField name="[Reporting Institution].[Reporting Institution Hierarchy].[Reporting Institution Name]" caption="Reporting Institution Name" numFmtId="0" hierarchy="66" level="4" mappingCount="3">
      <sharedItems count="94">
        <s v="[Reporting Institution].[Reporting Institution Hierarchy].[Reporting Institution Name].&amp;[0]&amp;[04]&amp;[02]&amp;[0232]" c="AFFINBANK" cp="3">
          <x/>
          <x/>
          <x/>
        </s>
        <s v="[Reporting Institution].[Reporting Institution Hierarchy].[Reporting Institution Name].&amp;[0]&amp;[04]&amp;[02]&amp;[0212]" c="ALLIANCEB" cp="3">
          <x/>
          <x/>
          <x v="1"/>
        </s>
        <s v="[Reporting Institution].[Reporting Institution Hierarchy].[Reporting Institution Name].&amp;[0]&amp;[04]&amp;[02]&amp;[0208]" c="AMBANK" cp="3">
          <x/>
          <x/>
          <x v="2"/>
        </s>
        <s v="[Reporting Institution].[Reporting Institution Hierarchy].[Reporting Institution Name].&amp;[0]&amp;[04]&amp;[02]&amp;[0204]" c="BANGKOK" cp="3">
          <x v="1"/>
          <x/>
          <x v="3"/>
        </s>
        <s v="[Reporting Institution].[Reporting Institution Hierarchy].[Reporting Institution Name].&amp;[0]&amp;[04]&amp;[02]&amp;[0242]" c="BANKCHINA" cp="3">
          <x v="1"/>
          <x/>
          <x v="4"/>
        </s>
        <s v="[Reporting Institution].[Reporting Institution Hierarchy].[Reporting Institution Name].&amp;[0]&amp;[04]&amp;[02]&amp;[0263]" c="BNPPM" cp="3">
          <x v="1"/>
          <x/>
          <x v="5"/>
        </s>
        <s v="[Reporting Institution].[Reporting Institution Hierarchy].[Reporting Institution Name].&amp;[0]&amp;[04]&amp;[02]&amp;[0207]" c="BOFA" cp="3">
          <x v="1"/>
          <x/>
          <x v="6"/>
        </s>
        <s v="[Reporting Institution].[Reporting Institution Hierarchy].[Reporting Institution Name].&amp;[0]&amp;[04]&amp;[02]&amp;[0265]" c="CCBM" cp="3">
          <x v="1"/>
          <x/>
          <x v="7"/>
        </s>
        <s v="[Reporting Institution].[Reporting Institution Hierarchy].[Reporting Institution Name].&amp;[0]&amp;[04]&amp;[02]&amp;[0214]" c="CHARTERED" cp="3">
          <x v="1"/>
          <x/>
          <x v="8"/>
        </s>
        <s v="[Reporting Institution].[Reporting Institution Hierarchy].[Reporting Institution Name].&amp;[0]&amp;[04]&amp;[02]&amp;[0215]" c="CHASE" cp="3">
          <x v="1"/>
          <x/>
          <x v="9"/>
        </s>
        <s v="[Reporting Institution].[Reporting Institution Hierarchy].[Reporting Institution Name].&amp;[0]&amp;[04]&amp;[02]&amp;[0235]" c="CIMB BANK" cp="3">
          <x/>
          <x/>
          <x v="10"/>
        </s>
        <s v="[Reporting Institution].[Reporting Institution Hierarchy].[Reporting Institution Name].&amp;[0]&amp;[04]&amp;[02]&amp;[0217]" c="CITIBANK" cp="3">
          <x v="1"/>
          <x/>
          <x v="11"/>
        </s>
        <s v="[Reporting Institution].[Reporting Institution Hierarchy].[Reporting Institution Name].&amp;[0]&amp;[04]&amp;[02]&amp;[0219]" c="DEUTSCHE" cp="3">
          <x v="1"/>
          <x/>
          <x v="12"/>
        </s>
        <s v="[Reporting Institution].[Reporting Institution Hierarchy].[Reporting Institution Name].&amp;[0]&amp;[04]&amp;[02]&amp;[0224]" c="HLBANK" cp="3">
          <x/>
          <x/>
          <x v="13"/>
        </s>
        <s v="[Reporting Institution].[Reporting Institution Hierarchy].[Reporting Institution Name].&amp;[0]&amp;[04]&amp;[02]&amp;[0222]" c="HSBC BANK" cp="3">
          <x v="1"/>
          <x/>
          <x v="14"/>
        </s>
        <s v="[Reporting Institution].[Reporting Institution Hierarchy].[Reporting Institution Name].&amp;[0]&amp;[04]&amp;[02]&amp;[0259]" c="ICBC" cp="3">
          <x v="1"/>
          <x/>
          <x v="15"/>
        </s>
        <s v="[Reporting Institution].[Reporting Institution Hierarchy].[Reporting Institution Name].&amp;[0]&amp;[04]&amp;[02]&amp;[0260]" c="IIBM" cp="3">
          <x v="1"/>
          <x/>
          <x v="16"/>
        </s>
        <s v="[Reporting Institution].[Reporting Institution Hierarchy].[Reporting Institution Name].&amp;[0]&amp;[04]&amp;[02]&amp;[0227]" c="MAYBANK" cp="3">
          <x/>
          <x/>
          <x v="17"/>
        </s>
        <s v="[Reporting Institution].[Reporting Institution Hierarchy].[Reporting Institution Name].&amp;[0]&amp;[04]&amp;[02]&amp;[0261]" c="MCBM" cp="3">
          <x v="1"/>
          <x/>
          <x v="18"/>
        </s>
        <s v="[Reporting Institution].[Reporting Institution Hierarchy].[Reporting Institution Name].&amp;[0]&amp;[04]&amp;[02]&amp;[0210]" c="MUFG" cp="3">
          <x v="1"/>
          <x/>
          <x v="19"/>
        </s>
        <s v="[Reporting Institution].[Reporting Institution Hierarchy].[Reporting Institution Name].&amp;[0]&amp;[04]&amp;[02]&amp;[0229]" c="OCBC" cp="3">
          <x v="1"/>
          <x/>
          <x v="20"/>
        </s>
        <s v="[Reporting Institution].[Reporting Institution Hierarchy].[Reporting Institution Name].&amp;[0]&amp;[04]&amp;[02]&amp;[0233]" c="PUBLIC" cp="3">
          <x/>
          <x/>
          <x v="21"/>
        </s>
        <s v="[Reporting Institution].[Reporting Institution Hierarchy].[Reporting Institution Name].&amp;[0]&amp;[04]&amp;[02]&amp;[0218]" c="RHBBANK" cp="3">
          <x/>
          <x/>
          <x v="22"/>
        </s>
        <s v="[Reporting Institution].[Reporting Institution Hierarchy].[Reporting Institution Name].&amp;[0]&amp;[04]&amp;[02]&amp;[0209]" c="SCOTIA" cp="3">
          <x v="1"/>
          <x/>
          <x v="23"/>
        </s>
        <s v="[Reporting Institution].[Reporting Institution Hierarchy].[Reporting Institution Name].&amp;[0]&amp;[04]&amp;[02]&amp;[0262]" c="SMBCMY" cp="3">
          <x v="1"/>
          <x/>
          <x v="24"/>
        </s>
        <s v="[Reporting Institution].[Reporting Institution Hierarchy].[Reporting Institution Name].&amp;[0]&amp;[04]&amp;[02]&amp;[0226]" c="UOBM" cp="3">
          <x v="1"/>
          <x/>
          <x v="25"/>
        </s>
        <s v="[Reporting Institution].[Reporting Institution Hierarchy].[Reporting Institution Name].&amp;[0]&amp;[04]&amp;[03]&amp;[0347]" c="AFFINIB" cp="3">
          <x/>
          <x v="1"/>
          <x v="26"/>
        </s>
        <s v="[Reporting Institution].[Reporting Institution Hierarchy].[Reporting Institution Name].&amp;[0]&amp;[04]&amp;[03]&amp;[0349]" c="AISL" cp="3">
          <x/>
          <x v="1"/>
          <x v="27"/>
        </s>
        <s v="[Reporting Institution].[Reporting Institution Hierarchy].[Reporting Institution Name].&amp;[0]&amp;[04]&amp;[03]&amp;[0353]" c="ALLIANCEI" cp="3">
          <x/>
          <x v="1"/>
          <x v="28"/>
        </s>
        <s v="[Reporting Institution].[Reporting Institution Hierarchy].[Reporting Institution Name].&amp;[0]&amp;[04]&amp;[03]&amp;[0356]" c="AMANAH" cp="3">
          <x v="1"/>
          <x v="1"/>
          <x v="29"/>
        </s>
        <s v="[Reporting Institution].[Reporting Institution Hierarchy].[Reporting Institution Name].&amp;[0]&amp;[04]&amp;[03]&amp;[0344]" c="CIMBI" cp="3">
          <x/>
          <x v="1"/>
          <x v="30"/>
        </s>
        <s v="[Reporting Institution].[Reporting Institution Hierarchy].[Reporting Institution Name].&amp;[0]&amp;[04]&amp;[03]&amp;[0345]" c="HLIBB" cp="3">
          <x/>
          <x v="1"/>
          <x v="31"/>
        </s>
        <s v="[Reporting Institution].[Reporting Institution Hierarchy].[Reporting Institution Name].&amp;[0]&amp;[04]&amp;[03]&amp;[0340]" c="ISLAM" cp="3">
          <x/>
          <x v="1"/>
          <x v="32"/>
        </s>
        <s v="[Reporting Institution].[Reporting Institution Hierarchy].[Reporting Institution Name].&amp;[0]&amp;[04]&amp;[03]&amp;[0346]" c="KFHMB" cp="3">
          <x v="1"/>
          <x v="1"/>
          <x v="33"/>
        </s>
        <s v="[Reporting Institution].[Reporting Institution Hierarchy].[Reporting Institution Name].&amp;[0]&amp;[04]&amp;[03]&amp;[0354]" c="MAYBANKIS" cp="3">
          <x/>
          <x v="1"/>
          <x v="34"/>
        </s>
        <s v="[Reporting Institution].[Reporting Institution Hierarchy].[Reporting Institution Name].&amp;[0]&amp;[04]&amp;[03]&amp;[0352]" c="MBSBBANK" cp="3">
          <x/>
          <x v="1"/>
          <x v="35"/>
        </s>
        <s v="[Reporting Institution].[Reporting Institution Hierarchy].[Reporting Institution Name].&amp;[0]&amp;[04]&amp;[03]&amp;[0341]" c="MUAMALAT" cp="3">
          <x/>
          <x v="1"/>
          <x v="36"/>
        </s>
        <s v="[Reporting Institution].[Reporting Institution Hierarchy].[Reporting Institution Name].&amp;[0]&amp;[04]&amp;[03]&amp;[0357]" c="OCBCAMIN" cp="3">
          <x v="1"/>
          <x v="1"/>
          <x v="37"/>
        </s>
        <s v="[Reporting Institution].[Reporting Institution Hierarchy].[Reporting Institution Name].&amp;[0]&amp;[04]&amp;[03]&amp;[0351]" c="PBISLAMIC" cp="3">
          <x/>
          <x v="1"/>
          <x v="38"/>
        </s>
        <s v="[Reporting Institution].[Reporting Institution Hierarchy].[Reporting Institution Name].&amp;[0]&amp;[04]&amp;[03]&amp;[0343]" c="RHBA" cp="3">
          <x/>
          <x v="1"/>
          <x v="39"/>
        </s>
        <s v="[Reporting Institution].[Reporting Institution Hierarchy].[Reporting Institution Name].&amp;[0]&amp;[04]&amp;[03]&amp;[0350]" c="RJHI" cp="3">
          <x v="1"/>
          <x v="1"/>
          <x v="40"/>
        </s>
        <s v="[Reporting Institution].[Reporting Institution Hierarchy].[Reporting Institution Name].&amp;[0]&amp;[04]&amp;[03]&amp;[0358]" c="SAADIQ" cp="3">
          <x v="1"/>
          <x v="1"/>
          <x v="41"/>
        </s>
        <s v="[Reporting Institution].[Reporting Institution Hierarchy].[Reporting Institution Name].&amp;[0]&amp;[3300]&amp;[33.1]&amp;[3306]" c="AGROBANK" cp="3">
          <x/>
          <x v="2"/>
          <x v="42"/>
        </s>
        <s v="[Reporting Institution].[Reporting Institution Hierarchy].[Reporting Institution Name].&amp;[0]&amp;[3300]&amp;[33.1]&amp;[3311]" c="BKRMB" cp="3">
          <x/>
          <x v="2"/>
          <x v="43"/>
        </s>
        <s v="[Reporting Institution].[Reporting Institution Hierarchy].[Reporting Institution Name].&amp;[0]&amp;[3300]&amp;[33.1]&amp;[3310]" c="BSN" cp="3">
          <x/>
          <x v="2"/>
          <x v="44"/>
        </s>
        <s v="[Reporting Institution].[Reporting Institution Hierarchy].[Reporting Institution Name].&amp;[0]&amp;[3900]&amp;[38]&amp;[3802]" c="CARDPAY" cp="3">
          <x/>
          <x v="3"/>
          <x v="45"/>
        </s>
        <s v="[Reporting Institution].[Reporting Institution Hierarchy].[Reporting Institution Name].&amp;[0]&amp;[3900]&amp;[38]&amp;[3825]" c="GLOBAL" cp="3">
          <x v="1"/>
          <x v="3"/>
          <x v="46"/>
        </s>
        <s v="[Reporting Institution].[Reporting Institution Hierarchy].[Reporting Institution Name].&amp;[0]&amp;[3900]&amp;[38]&amp;[3812]" c="MANAGEPAY" cp="3">
          <x/>
          <x v="3"/>
          <x v="47"/>
        </s>
        <s v="[Reporting Institution].[Reporting Institution Hierarchy].[Reporting Institution Name].&amp;[0]&amp;[3900]&amp;[38]&amp;[3814]" c="MERCHANTS" cp="3">
          <x v="1"/>
          <x v="3"/>
          <x v="48"/>
        </s>
        <s v="[Reporting Institution].[Reporting Institution Hierarchy].[Reporting Institution Name].&amp;[0]&amp;[3900]&amp;[38]&amp;[3817]" c="MOBILITY1" cp="3">
          <x/>
          <x v="3"/>
          <x v="49"/>
        </s>
        <s v="[Reporting Institution].[Reporting Institution Hierarchy].[Reporting Institution Name].&amp;[0]&amp;[3900]&amp;[38]&amp;[3822]" c="REVENUESL" cp="3">
          <x/>
          <x v="3"/>
          <x v="50"/>
        </s>
        <s v="[Reporting Institution].[Reporting Institution Hierarchy].[Reporting Institution Name].&amp;[0]&amp;[3900]&amp;[39]&amp;[3905]" c="AEON" cp="3">
          <x/>
          <x v="4"/>
          <x v="51"/>
        </s>
        <s v="[Reporting Institution].[Reporting Institution Hierarchy].[Reporting Institution Name].&amp;[0]&amp;[3900]&amp;[39]&amp;[5841]" c="AIRPAY" cp="3">
          <x v="2"/>
          <x v="4"/>
          <x v="52"/>
        </s>
        <s v="[Reporting Institution].[Reporting Institution Hierarchy].[Reporting Institution Name].&amp;[0]&amp;[3900]&amp;[39]&amp;[5822]" c="ALIPAY" cp="3">
          <x/>
          <x v="4"/>
          <x v="53"/>
        </s>
        <s v="[Reporting Institution].[Reporting Institution Hierarchy].[Reporting Institution Name].&amp;[0]&amp;[3900]&amp;[39]&amp;[5827]" c="AXIATA" cp="3">
          <x/>
          <x v="4"/>
          <x v="54"/>
        </s>
        <s v="[Reporting Institution].[Reporting Institution Hierarchy].[Reporting Institution Name].&amp;[0]&amp;[3900]&amp;[39]&amp;[5842]" c="BAYOPAY" cp="3">
          <x v="2"/>
          <x v="4"/>
          <x v="55"/>
        </s>
        <s v="[Reporting Institution].[Reporting Institution Hierarchy].[Reporting Institution Name].&amp;[0]&amp;[3900]&amp;[39]&amp;[5819]" c="BIGPAY" cp="3">
          <x/>
          <x v="4"/>
          <x v="56"/>
        </s>
        <s v="[Reporting Institution].[Reporting Institution Hierarchy].[Reporting Institution Name].&amp;[0]&amp;[3900]&amp;[39]&amp;[5802]" c="BUCITYCTR" cp="3">
          <x/>
          <x v="4"/>
          <x v="57"/>
        </s>
        <s v="[Reporting Institution].[Reporting Institution Hierarchy].[Reporting Institution Name].&amp;[0]&amp;[3900]&amp;[39]&amp;[5804]" c="CHEVRON" cp="3">
          <x v="1"/>
          <x v="4"/>
          <x v="58"/>
        </s>
        <s v="[Reporting Institution].[Reporting Institution Hierarchy].[Reporting Institution Name].&amp;[0]&amp;[3900]&amp;[39]&amp;[3902]" c="DINERS" cp="3">
          <x/>
          <x v="4"/>
          <x v="59"/>
        </s>
        <s v="[Reporting Institution].[Reporting Institution Hierarchy].[Reporting Institution Name].&amp;[0]&amp;[3900]&amp;[39]&amp;[5832]" c="FASSPAY" cp="3">
          <x v="2"/>
          <x v="4"/>
          <x v="60"/>
        </s>
        <s v="[Reporting Institution].[Reporting Institution Hierarchy].[Reporting Institution Name].&amp;[0]&amp;[3900]&amp;[39]&amp;[5809]" c="FINEXUS" cp="3">
          <x/>
          <x v="4"/>
          <x v="61"/>
        </s>
        <s v="[Reporting Institution].[Reporting Institution Hierarchy].[Reporting Institution Name].&amp;[0]&amp;[3900]&amp;[39]&amp;[5843]" c="FULLRICH" cp="3">
          <x v="2"/>
          <x v="4"/>
          <x v="62"/>
        </s>
        <s v="[Reporting Institution].[Reporting Institution Hierarchy].[Reporting Institution Name].&amp;[0]&amp;[3900]&amp;[39]&amp;[5845]" c="GKASH" cp="3">
          <x v="2"/>
          <x v="4"/>
          <x v="63"/>
        </s>
        <s v="[Reporting Institution].[Reporting Institution Hierarchy].[Reporting Institution Name].&amp;[0]&amp;[3900]&amp;[39]&amp;[5828]" c="GOOGLE" cp="3">
          <x v="2"/>
          <x v="4"/>
          <x v="64"/>
        </s>
        <s v="[Reporting Institution].[Reporting Institution Hierarchy].[Reporting Institution Name].&amp;[0]&amp;[3900]&amp;[39]&amp;[5837]" c="GPAY" cp="3">
          <x v="2"/>
          <x v="4"/>
          <x v="65"/>
        </s>
        <s v="[Reporting Institution].[Reporting Institution Hierarchy].[Reporting Institution Name].&amp;[0]&amp;[3900]&amp;[39]&amp;[5853]" c="INSTAPAY" cp="3">
          <x v="2"/>
          <x v="4"/>
          <x v="66"/>
        </s>
        <s v="[Reporting Institution].[Reporting Institution Hierarchy].[Reporting Institution Name].&amp;[0]&amp;[3900]&amp;[39]&amp;[5838]" c="IPAY88" cp="3">
          <x v="2"/>
          <x v="4"/>
          <x v="67"/>
        </s>
        <s v="[Reporting Institution].[Reporting Institution Hierarchy].[Reporting Institution Name].&amp;[0]&amp;[3900]&amp;[39]&amp;[5833]" c="ISERVE" cp="3">
          <x v="2"/>
          <x v="4"/>
          <x v="68"/>
        </s>
        <s v="[Reporting Institution].[Reporting Institution Hierarchy].[Reporting Institution Name].&amp;[0]&amp;[3900]&amp;[39]&amp;[5834]" c="JURUQUEST" cp="3">
          <x v="2"/>
          <x v="4"/>
          <x v="69"/>
        </s>
        <s v="[Reporting Institution].[Reporting Institution Hierarchy].[Reporting Institution Name].&amp;[0]&amp;[3900]&amp;[39]&amp;[5820]" c="KIPLEPAY" cp="3">
          <x/>
          <x v="4"/>
          <x v="70"/>
        </s>
        <s v="[Reporting Institution].[Reporting Institution Hierarchy].[Reporting Institution Name].&amp;[0]&amp;[3900]&amp;[39]&amp;[5813]" c="MBLMONEY" cp="3">
          <x/>
          <x v="4"/>
          <x v="71"/>
        </s>
        <s v="[Reporting Institution].[Reporting Institution Hierarchy].[Reporting Institution Name].&amp;[0]&amp;[3900]&amp;[39]&amp;[5812]" c="MERCHANTR" cp="3">
          <x/>
          <x v="4"/>
          <x v="72"/>
        </s>
        <s v="[Reporting Institution].[Reporting Institution Hierarchy].[Reporting Institution Name].&amp;[0]&amp;[3900]&amp;[39]&amp;[5830]" c="MOBILITY1" cp="3">
          <x v="2"/>
          <x v="4"/>
          <x v="73"/>
        </s>
        <s v="[Reporting Institution].[Reporting Institution Hierarchy].[Reporting Institution Name].&amp;[0]&amp;[3900]&amp;[39]&amp;[5814]" c="MOL" cp="3">
          <x/>
          <x v="4"/>
          <x v="74"/>
        </s>
        <s v="[Reporting Institution].[Reporting Institution Hierarchy].[Reporting Institution Name].&amp;[0]&amp;[3900]&amp;[39]&amp;[5815]" c="MRUNCITSB" cp="3">
          <x/>
          <x v="4"/>
          <x v="75"/>
        </s>
        <s v="[Reporting Institution].[Reporting Institution Hierarchy].[Reporting Institution Name].&amp;[0]&amp;[3900]&amp;[39]&amp;[5846]" c="MYEGMAPS" cp="3">
          <x v="2"/>
          <x v="4"/>
          <x v="76"/>
        </s>
        <s v="[Reporting Institution].[Reporting Institution Hierarchy].[Reporting Institution Name].&amp;[0]&amp;[3900]&amp;[39]&amp;[5805]" c="NUMONI" cp="3">
          <x/>
          <x v="4"/>
          <x v="77"/>
        </s>
        <s v="[Reporting Institution].[Reporting Institution Hierarchy].[Reporting Institution Name].&amp;[0]&amp;[3900]&amp;[39]&amp;[3906]" c="PAYDEE" cp="3">
          <x/>
          <x v="4"/>
          <x v="78"/>
        </s>
        <s v="[Reporting Institution].[Reporting Institution Hierarchy].[Reporting Institution Name].&amp;[0]&amp;[3900]&amp;[39]&amp;[5816]" c="PAYPAL" cp="3">
          <x v="1"/>
          <x v="4"/>
          <x v="79"/>
        </s>
        <s v="[Reporting Institution].[Reporting Institution Hierarchy].[Reporting Institution Name].&amp;[0]&amp;[3900]&amp;[39]&amp;[5824]" c="PETRON" cp="3">
          <x/>
          <x v="4"/>
          <x v="80"/>
        </s>
        <s v="[Reporting Institution].[Reporting Institution Hierarchy].[Reporting Institution Name].&amp;[0]&amp;[3900]&amp;[39]&amp;[5836]" c="PRESTO" cp="3">
          <x v="2"/>
          <x v="4"/>
          <x v="81"/>
        </s>
        <s v="[Reporting Institution].[Reporting Institution Hierarchy].[Reporting Institution Name].&amp;[0]&amp;[3900]&amp;[39]&amp;[5817]" c="RAFFCOMM" cp="3">
          <x/>
          <x v="4"/>
          <x v="82"/>
        </s>
        <s v="[Reporting Institution].[Reporting Institution Hierarchy].[Reporting Institution Name].&amp;[0]&amp;[3900]&amp;[39]&amp;[5854]" c="RAZERPAY" cp="3">
          <x v="1"/>
          <x v="4"/>
          <x v="83"/>
        </s>
        <s v="[Reporting Institution].[Reporting Institution Hierarchy].[Reporting Institution Name].&amp;[0]&amp;[3900]&amp;[39]&amp;[5826]" c="SHELL" cp="3">
          <x/>
          <x v="4"/>
          <x v="84"/>
        </s>
        <s v="[Reporting Institution].[Reporting Institution Hierarchy].[Reporting Institution Name].&amp;[0]&amp;[3900]&amp;[39]&amp;[5831]" c="SILICON" cp="3">
          <x v="2"/>
          <x v="4"/>
          <x v="85"/>
        </s>
        <s v="[Reporting Institution].[Reporting Institution Hierarchy].[Reporting Institution Name].&amp;[0]&amp;[3900]&amp;[39]&amp;[5835]" c="SMJ" cp="3">
          <x v="2"/>
          <x v="4"/>
          <x v="86"/>
        </s>
        <s v="[Reporting Institution].[Reporting Institution Hierarchy].[Reporting Institution Name].&amp;[0]&amp;[3900]&amp;[39]&amp;[5840]" c="TNGD" cp="3">
          <x v="2"/>
          <x v="4"/>
          <x v="87"/>
        </s>
        <s v="[Reporting Institution].[Reporting Institution Hierarchy].[Reporting Institution Name].&amp;[0]&amp;[3900]&amp;[39]&amp;[5818]" c="TOUCHNGO" cp="3">
          <x/>
          <x v="4"/>
          <x v="88"/>
        </s>
        <s v="[Reporting Institution].[Reporting Institution Hierarchy].[Reporting Institution Name].&amp;[0]&amp;[3900]&amp;[39]&amp;[5859]" c="UMSSB" cp="3">
          <x/>
          <x v="4"/>
          <x v="89"/>
        </s>
        <s v="[Reporting Institution].[Reporting Institution Hierarchy].[Reporting Institution Name].&amp;[0]&amp;[3900]&amp;[39]&amp;[5849]" c="VALYOU" cp="3">
          <x v="2"/>
          <x v="4"/>
          <x v="90"/>
        </s>
        <s v="[Reporting Institution].[Reporting Institution Hierarchy].[Reporting Institution Name].&amp;[0]&amp;[3900]&amp;[39]&amp;[5850]" c="WAVPAY" cp="3">
          <x v="2"/>
          <x v="4"/>
          <x v="91"/>
        </s>
        <s v="[Reporting Institution].[Reporting Institution Hierarchy].[Reporting Institution Name].&amp;[0]&amp;[3900]&amp;[39]&amp;[5829]" c="WECHAT" cp="3">
          <x v="2"/>
          <x v="4"/>
          <x v="92"/>
        </s>
        <s v="[Reporting Institution].[Reporting Institution Hierarchy].[Reporting Institution Name].&amp;[0]&amp;[3900]&amp;[39]&amp;[5821]" c="XOXCOM" cp="3">
          <x/>
          <x v="4"/>
          <x v="93"/>
        </s>
      </sharedItems>
      <mpMap v="15"/>
      <mpMap v="16"/>
      <mpMap v="17"/>
    </cacheField>
    <cacheField name="[Reporting Institution].[Reporting Institution Hierarchy].[Reporting Institution Level 01].[RI L1 SRT]" caption="RI L1 SRT" propertyName="RI L1 SRT" numFmtId="0" hierarchy="66"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66" level="2" memberPropertyField="1">
      <sharedItems count="1">
        <s v="All Industry"/>
      </sharedItems>
    </cacheField>
    <cacheField name="[Reporting Institution].[Reporting Institution Hierarchy].[Reporting Institution Industry].[RI L2 SRT]" caption="RI L2 SRT" propertyName="RI L2 SRT" numFmtId="0" hierarchy="66" level="2" memberPropertyField="1">
      <sharedItems containsSemiMixedTypes="0" containsString="0" containsNumber="1" containsInteger="1" minValue="2" maxValue="4" count="3">
        <n v="2"/>
        <n v="3"/>
        <n v="4"/>
      </sharedItems>
    </cacheField>
    <cacheField name="[Reporting Institution].[Reporting Institution Hierarchy].[Reporting Institution Type].[Reporting Institution Industry]" caption="Reporting Institution Industry" propertyName="Reporting Institution Industry" numFmtId="0" hierarchy="66" level="3" memberPropertyField="1">
      <sharedItems count="3">
        <s v="Banking Institution"/>
        <s v="Development Financial Institution"/>
        <s v="Non-Bank Payment System Regulatee"/>
      </sharedItems>
    </cacheField>
    <cacheField name="[Reporting Institution].[Reporting Institution Hierarchy].[Reporting Institution Type].[RI L3 SRT]" caption="RI L3 SRT" propertyName="RI L3 SRT" numFmtId="0" hierarchy="66" level="3" memberPropertyField="1">
      <sharedItems containsSemiMixedTypes="0" containsString="0" containsNumber="1" containsInteger="1" minValue="5" maxValue="12" count="5">
        <n v="5"/>
        <n v="6"/>
        <n v="9"/>
        <n v="11"/>
        <n v="12"/>
      </sharedItems>
    </cacheField>
    <cacheField name="[Reporting Institution].[Reporting Institution Hierarchy].[Reporting Institution Name].[Reporting Institution Ownership]" caption="Reporting Institution Ownership" propertyName="Reporting Institution Ownership" numFmtId="0" hierarchy="66" level="4" memberPropertyField="1">
      <sharedItems count="3">
        <s v="Local"/>
        <s v="Foreign"/>
        <s v="Not Applicable"/>
      </sharedItems>
    </cacheField>
    <cacheField name="[Reporting Institution].[Reporting Institution Hierarchy].[Reporting Institution Name].[Reporting Institution Type]" caption="Reporting Institution Type" propertyName="Reporting Institution Type" numFmtId="0" hierarchy="66" level="4" memberPropertyField="1">
      <sharedItems count="5">
        <s v="Commercial Bank"/>
        <s v="Islamic Bank"/>
        <s v="DFI (Under DFIA)"/>
        <s v="Merchant Aquirers Services"/>
        <s v="Payment System Issuer"/>
      </sharedItems>
    </cacheField>
    <cacheField name="[Reporting Institution].[Reporting Institution Hierarchy].[Reporting Institution Name].[RI L4 SRT]" caption="RI L4 SRT" propertyName="RI L4 SRT" numFmtId="0" hierarchy="66" level="4" memberPropertyField="1">
      <sharedItems containsSemiMixedTypes="0" containsString="0" containsNumber="1" containsInteger="1" minValue="14" maxValue="234" count="94">
        <n v="14"/>
        <n v="16"/>
        <n v="17"/>
        <n v="18"/>
        <n v="19"/>
        <n v="20"/>
        <n v="21"/>
        <n v="22"/>
        <n v="23"/>
        <n v="24"/>
        <n v="25"/>
        <n v="26"/>
        <n v="27"/>
        <n v="29"/>
        <n v="31"/>
        <n v="32"/>
        <n v="33"/>
        <n v="34"/>
        <n v="35"/>
        <n v="36"/>
        <n v="38"/>
        <n v="40"/>
        <n v="42"/>
        <n v="43"/>
        <n v="44"/>
        <n v="46"/>
        <n v="48"/>
        <n v="49"/>
        <n v="50"/>
        <n v="51"/>
        <n v="52"/>
        <n v="54"/>
        <n v="55"/>
        <n v="56"/>
        <n v="57"/>
        <n v="58"/>
        <n v="59"/>
        <n v="60"/>
        <n v="61"/>
        <n v="62"/>
        <n v="63"/>
        <n v="64"/>
        <n v="85"/>
        <n v="86"/>
        <n v="88"/>
        <n v="111"/>
        <n v="124"/>
        <n v="135"/>
        <n v="139"/>
        <n v="142"/>
        <n v="153"/>
        <n v="165"/>
        <n v="166"/>
        <n v="167"/>
        <n v="169"/>
        <n v="170"/>
        <n v="171"/>
        <n v="173"/>
        <n v="175"/>
        <n v="178"/>
        <n v="180"/>
        <n v="181"/>
        <n v="182"/>
        <n v="183"/>
        <n v="184"/>
        <n v="186"/>
        <n v="189"/>
        <n v="190"/>
        <n v="192"/>
        <n v="193"/>
        <n v="194"/>
        <n v="198"/>
        <n v="200"/>
        <n v="201"/>
        <n v="202"/>
        <n v="203"/>
        <n v="204"/>
        <n v="206"/>
        <n v="207"/>
        <n v="209"/>
        <n v="210"/>
        <n v="212"/>
        <n v="214"/>
        <n v="215"/>
        <n v="219"/>
        <n v="220"/>
        <n v="222"/>
        <n v="224"/>
        <n v="225"/>
        <n v="229"/>
        <n v="230"/>
        <n v="232"/>
        <n v="233"/>
        <n v="234"/>
      </sharedItems>
    </cacheField>
  </cacheFields>
  <cacheHierarchies count="308">
    <cacheHierarchy uniqueName="[Age Group].[Age Group Hierarchy]" caption="Age Group Hierarchy" defaultMemberUniqueName="[Age Group].[Age Group Hierarchy].[All Age Group]" allUniqueName="[Age Group].[Age Group Hierarchy].[All Age Group]" dimensionUniqueName="[Age Group]" displayFolder="" count="0" unbalanced="0"/>
    <cacheHierarchy uniqueName="[Age Group].[Age Group Name]" caption="Age Group Name" attribute="1" defaultMemberUniqueName="[Age Group].[Age Group Name].[All]" allUniqueName="[Age Group].[Age Group Name].[All]" dimensionUniqueName="[Age Group]"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ard Brand Type].[Card Brand Type Hierarchy]" caption="Card Brand Type Hierarchy" defaultMemberUniqueName="[Card Brand Type].[Card Brand Type Hierarchy].[All Card Brand Type]" allUniqueName="[Card Brand Type].[Card Brand Type Hierarchy].[All Card Brand Type]" dimensionUniqueName="[Card Brand Type]" displayFolder="" count="0" unbalanced="0"/>
    <cacheHierarchy uniqueName="[Card Brand Type].[Card Brand Type Name]" caption="Card Brand Type Name" attribute="1" defaultMemberUniqueName="[Card Brand Type].[Card Brand Type Name].[All]" allUniqueName="[Card Brand Type].[Card Brand Type Name].[All]" dimensionUniqueName="[Card Brand Type]" displayFolder="" count="0" unbalanced="0"/>
    <cacheHierarchy uniqueName="[Card Issued].[Card Issued Hierarchy]" caption="Card Issued Hierarchy" defaultMemberUniqueName="[Card Issued].[Card Issued Hierarchy].[All Card Issued]" allUniqueName="[Card Issued].[Card Issued Hierarchy].[All Card Issued]" dimensionUniqueName="[Card Issued]" displayFolder="" count="0" unbalanced="0"/>
    <cacheHierarchy uniqueName="[Card Issued].[Card Issued Name]" caption="Card Issued Name" attribute="1" defaultMemberUniqueName="[Card Issued].[Card Issued Name].[All]" allUniqueName="[Card Issued].[Card Issued Name].[All]" dimensionUniqueName="[Card Issued]" displayFolder="" count="0" unbalanced="0"/>
    <cacheHierarchy uniqueName="[Card Not Present Type].[Card Not Present Type Hierarchy]" caption="Card Not Present Type Hierarchy" defaultMemberUniqueName="[Card Not Present Type].[Card Not Present Type Hierarchy].[All Card Not Present Type]" allUniqueName="[Card Not Present Type].[Card Not Present Type Hierarchy].[All Card Not Present Type]" dimensionUniqueName="[Card Not Present Type]" displayFolder="" count="0" unbalanced="0"/>
    <cacheHierarchy uniqueName="[Card Not Present Type].[Card Not Present Type Name]" caption="Card Not Present Type Name" attribute="1" defaultMemberUniqueName="[Card Not Present Type].[Card Not Present Type Name].[All]" allUniqueName="[Card Not Present Type].[Card Not Present Type Name].[All]" dimensionUniqueName="[Card Not Present Type]" displayFolder="" count="0" unbalanced="0"/>
    <cacheHierarchy uniqueName="[Card Transaction Categories].[Card Transaction Categories Hierarchy]" caption="Card Transaction Categories Hierarchy" defaultMemberUniqueName="[Card Transaction Categories].[Card Transaction Categories Hierarchy].[All Card Transaction Categories]" allUniqueName="[Card Transaction Categories].[Card Transaction Categories Hierarchy].[All Card Transaction Categories]" dimensionUniqueName="[Card Transaction Categories]" displayFolder="" count="0" unbalanced="0"/>
    <cacheHierarchy uniqueName="[Card Transaction Categories].[Card Transaction Categories Name]" caption="Card Transaction Categories Name" attribute="1" defaultMemberUniqueName="[Card Transaction Categories].[Card Transaction Categories Name].[All]" allUniqueName="[Card Transaction Categories].[Card Transaction Categories Name].[All]" dimensionUniqueName="[Card Transaction Categories]" displayFolder="" count="0" unbalanced="0"/>
    <cacheHierarchy uniqueName="[Card Transaction Condition].[Card Transaction Condition Hierarchy]" caption="Card Transaction Condition Hierarchy" defaultMemberUniqueName="[Card Transaction Condition].[Card Transaction Condition Hierarchy].[All Card Transaction]" allUniqueName="[Card Transaction Condition].[Card Transaction Condition Hierarchy].[All Card Transaction]" dimensionUniqueName="[Card Transaction Condition]" displayFolder="" count="0" unbalanced="0"/>
    <cacheHierarchy uniqueName="[Card Transaction Condition].[Card Transaction Condition Name]" caption="Card Transaction Condition Name" attribute="1" defaultMemberUniqueName="[Card Transaction Condition].[Card Transaction Condition Name].[All]" allUniqueName="[Card Transaction Condition].[Card Transaction Condition Name].[All]" dimensionUniqueName="[Card Transaction Condition]"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2"/>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0" unbalanced="0"/>
    <cacheHierarchy uniqueName="[Data Mart].[Data Mart]" caption="Data Mart" attribute="1" defaultMemberUniqueName="[Data Mart].[Data Mart].&amp;[User Mart]" allUniqueName="[Data Mart].[Data Mart].[All]" dimensionUniqueName="[Data Mart]" displayFolder="" count="2" unbalanced="0">
      <fieldsUsage count="2">
        <fieldUsage x="-1"/>
        <fieldUsage x="5"/>
      </fieldsUsage>
    </cacheHierarchy>
    <cacheHierarchy uniqueName="[Entity Service].[Entity Service Hierarchy]" caption="Entity Service Hierarchy" defaultMemberUniqueName="[Entity Service].[Entity Service Hierarchy].[All Entity Service]" allUniqueName="[Entity Service].[Entity Service Hierarchy].[All Entity Service]" dimensionUniqueName="[Entity Service]" displayFolder="" count="0" unbalanced="0"/>
    <cacheHierarchy uniqueName="[Entity Service].[Entity Service Name]" caption="Entity Service Name" attribute="1" defaultMemberUniqueName="[Entity Service].[Entity Service Name].[All]" allUniqueName="[Entity Service].[Entity Service Name].[All]" dimensionUniqueName="[Entity Service]"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orm Name].[Form Name]" caption="Form Name" attribute="1" defaultMemberUniqueName="[Form Name].[Form Name].[All]" allUniqueName="[Form Name].[Form Name].[All]" dimensionUniqueName="[Form Name]" displayFolder="" count="0" unbalanced="0"/>
    <cacheHierarchy uniqueName="[Income Group].[Income Group Hierarchy]" caption="Income Group Hierarchy" defaultMemberUniqueName="[Income Group].[Income Group Hierarchy].[All Income Group]" allUniqueName="[Income Group].[Income Group Hierarchy].[All Income Group]" dimensionUniqueName="[Income Group]" displayFolder="" count="0" unbalanced="0"/>
    <cacheHierarchy uniqueName="[Income Group].[Income Group Name]" caption="Income Group Name" attribute="1" defaultMemberUniqueName="[Income Group].[Income Group Name].[All]" allUniqueName="[Income Group].[Income Group Name].[All]" dimensionUniqueName="[Income Group]" displayFolder="" count="0" unbalanced="0"/>
    <cacheHierarchy uniqueName="[Participating Bank].[Participating Bank Hierarchy]" caption="Participating Bank Hierarchy" defaultMemberUniqueName="[Participating Bank].[Participating Bank Hierarchy].[All Participating Bank]" allUniqueName="[Participating Bank].[Participating Bank Hierarchy].[All Participating Bank]" dimensionUniqueName="[Participating Bank]" displayFolder="" count="0" unbalanced="0"/>
    <cacheHierarchy uniqueName="[Participating Bank].[Participating Bank Name]" caption="Participating Bank Name" attribute="1" defaultMemberUniqueName="[Participating Bank].[Participating Bank Name].[All]" allUniqueName="[Participating Bank].[Participating Bank Name].[All]" dimensionUniqueName="[Participating Bank]" displayFolder="" count="0" unbalanced="0"/>
    <cacheHierarchy uniqueName="[Payment Mechanism].[Payment Mechanism Hierarchy]" caption="Payment Mechanism Hierarchy" defaultMemberUniqueName="[Payment Mechanism].[Payment Mechanism Hierarchy].[All Payment Mechanism]" allUniqueName="[Payment Mechanism].[Payment Mechanism Hierarchy].[All Payment Mechanism]" dimensionUniqueName="[Payment Mechanism]" displayFolder="" count="0" unbalanced="0"/>
    <cacheHierarchy uniqueName="[Payment Mechanism].[Payment Mechanism Name]" caption="Payment Mechanism Name" attribute="1" defaultMemberUniqueName="[Payment Mechanism].[Payment Mechanism Name].[All]" allUniqueName="[Payment Mechanism].[Payment Mechanism Name].[All]" dimensionUniqueName="[Payment Mechanism]" displayFolder="" count="0" unbalanced="0"/>
    <cacheHierarchy uniqueName="[Payment Technology].[Payment Technology Hierarchy]" caption="Payment Technology Hierarchy" defaultMemberUniqueName="[Payment Technology].[Payment Technology Hierarchy].[All Payment Mechanism]" allUniqueName="[Payment Technology].[Payment Technology Hierarchy].[All Payment Mechanism]" dimensionUniqueName="[Payment Technology]" displayFolder="" count="0" unbalanced="0"/>
    <cacheHierarchy uniqueName="[Payment Technology].[Payment Technology Name]" caption="Payment Technology Name" attribute="1" defaultMemberUniqueName="[Payment Technology].[Payment Technology Name].[All]" allUniqueName="[Payment Technology].[Payment Technology Name].[All]" dimensionUniqueName="[Payment Technology]"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Point of Sale Type].[Point of Sale Type Hierarchy]" caption="Point of Sale Type Hierarchy" defaultMemberUniqueName="[Point of Sale Type].[Point of Sale Type Hierarchy].[All Point of Sale Type]" allUniqueName="[Point of Sale Type].[Point of Sale Type Hierarchy].[All Point of Sale Type]" dimensionUniqueName="[Point of Sale Type]" displayFolder="" count="0" unbalanced="0"/>
    <cacheHierarchy uniqueName="[Point of Sale Type].[Point of Sale Type Name]" caption="Point of Sale Type Name" attribute="1" defaultMemberUniqueName="[Point of Sale Type].[Point of Sale Type Name].[All]" allUniqueName="[Point of Sale Type].[Point of Sale Type Name].[All]" dimensionUniqueName="[Point of Sale Type]" displayFolder="" count="0" unbalanced="0"/>
    <cacheHierarchy uniqueName="[Purpose of Transaction].[Purpose of Transaction Hierarchy]" caption="Purpose of Transaction Hierarchy" defaultMemberUniqueName="[Purpose of Transaction].[Purpose of Transaction Hierarchy].[All Purpose of Transaction]" allUniqueName="[Purpose of Transaction].[Purpose of Transaction Hierarchy].[All Purpose of Transaction]" dimensionUniqueName="[Purpose of Transaction]" displayFolder="" count="0" unbalanced="0"/>
    <cacheHierarchy uniqueName="[Purpose of Transaction].[Purpose of Transaction Name]" caption="Purpose of Transaction Name" attribute="1" defaultMemberUniqueName="[Purpose of Transaction].[Purpose of Transaction Name].[All]" allUniqueName="[Purpose of Transaction].[Purpose of Transaction Name].[All]" dimensionUniqueName="[Purpose of Transaction]"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0"/>
      </fieldsUsage>
    </cacheHierarchy>
    <cacheHierarchy uniqueName="[Reporting Date].[Year Month]" caption="Year Month" attribute="1" defaultMemberUniqueName="[Reporting Date].[Year Month].[All]" allUniqueName="[Reporting Date].[Year Month].[All]" dimensionUniqueName="[Reporting Date]" displayFolder="" count="0" unbalanced="0"/>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0" unbalanced="0"/>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6"/>
        <fieldUsage x="7"/>
        <fieldUsage x="8"/>
        <fieldUsage x="9"/>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0" unbalanced="0"/>
    <cacheHierarchy uniqueName="[Reporting Period].[Reporting Period Name]" caption="Reporting Period Name" attribute="1" defaultMemberUniqueName="[Reporting Period].[Reporting Period Name].[All]" allUniqueName="[Reporting Period].[Reporting Period Name].[All]" dimensionUniqueName="[Reporting Period]" displayFolder="" count="2" unbalanced="0">
      <fieldsUsage count="2">
        <fieldUsage x="-1"/>
        <fieldUsage x="1"/>
      </fieldsUsage>
    </cacheHierarchy>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0" unbalanced="0"/>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ME Status].[SME Status Hierarchy]" caption="SME Status Hierarchy" defaultMemberUniqueName="[SME Status].[SME Status Hierarchy].[All SME Status]" allUniqueName="[SME Status].[SME Status Hierarchy].[All SME Status]" dimensionUniqueName="[SME Status]" displayFolder="" count="0" unbalanced="0"/>
    <cacheHierarchy uniqueName="[SME Status].[SME Status Name]" caption="SME Status Name" attribute="1" defaultMemberUniqueName="[SME Status].[SME Status Name].[All]" allUniqueName="[SME Status].[SME Status Name].[All]" dimensionUniqueName="[SME Status]"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Subscriber].[Subscriber Hierarchy]" caption="Subscriber Hierarchy" defaultMemberUniqueName="[Subscriber].[Subscriber Hierarchy].[All Subscriber]" allUniqueName="[Subscriber].[Subscriber Hierarchy].[All Subscriber]" dimensionUniqueName="[Subscriber]" displayFolder="" count="0" unbalanced="0"/>
    <cacheHierarchy uniqueName="[Subscriber].[Subscriber Name]" caption="Subscriber Name" attribute="1" defaultMemberUniqueName="[Subscriber].[Subscriber Name].[All]" allUniqueName="[Subscriber].[Subscriber Name].[All]" dimensionUniqueName="[Subscriber]" displayFolder="" count="0" unbalanced="0"/>
    <cacheHierarchy uniqueName="[Transaction Method].[Transaction Method Hierarchy]" caption="Transaction Method Hierarchy" defaultMemberUniqueName="[Transaction Method].[Transaction Method Hierarchy].[All Transaction Method]" allUniqueName="[Transaction Method].[Transaction Method Hierarchy].[All Transaction Method]" dimensionUniqueName="[Transaction Method]" displayFolder="" count="0" unbalanced="0"/>
    <cacheHierarchy uniqueName="[Transaction Method].[Transaction Method Name]" caption="Transaction Method Name" attribute="1" defaultMemberUniqueName="[Transaction Method].[Transaction Method Name].[All]" allUniqueName="[Transaction Method].[Transaction Method Name].[All]" dimensionUniqueName="[Transaction Method]"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Type of Financial Transaction].[Transaction Type Name]" caption="Transaction Type Name" attribute="1" defaultMemberUniqueName="[Type of Financial Transaction].[Transaction Type Name].[All]" allUniqueName="[Type of Financial Transaction].[Transaction Type Name].[All]" dimensionUniqueName="[Type of Financial Transaction]" displayFolder="" count="0" unbalanced="0"/>
    <cacheHierarchy uniqueName="[Type of Financial Transaction].[Type of Financial Transaction Hierarchy]" caption="Type of Financial Transaction Hierarchy" defaultMemberUniqueName="[Type of Financial Transaction].[Type of Financial Transaction Hierarchy].[All Type of Financial Transaction]" allUniqueName="[Type of Financial Transaction].[Type of Financial Transaction Hierarchy].[All Type of Financial Transaction]" dimensionUniqueName="[Type of Financial Transaction]" displayFolder="" count="0" unbalanced="0"/>
    <cacheHierarchy uniqueName="[Type of Merchant].[Type of Merchant Hierarchy]" caption="Type of Merchant Hierarchy" defaultMemberUniqueName="[Type of Merchant].[Type of Merchant Hierarchy].[All Type of Merchant]" allUniqueName="[Type of Merchant].[Type of Merchant Hierarchy].[All Type of Merchant]" dimensionUniqueName="[Type of Merchant]" displayFolder="" count="0" unbalanced="0"/>
    <cacheHierarchy uniqueName="[Type of Merchant].[Type of Merchant Name]" caption="Type of Merchant Name" attribute="1" defaultMemberUniqueName="[Type of Merchant].[Type of Merchant Name].[All]" allUniqueName="[Type of Merchant].[Type of Merchant Name].[All]" dimensionUniqueName="[Type of Merchant]" displayFolder="" count="0" unbalanced="0"/>
    <cacheHierarchy uniqueName="[Age Group].[Age Group Key]" caption="Age Group Key" attribute="1" keyAttribute="1" defaultMemberUniqueName="[Age Group].[Age Group Key].[All]" allUniqueName="[Age Group].[Age Group Key].[All]" dimensionUniqueName="[Age Group]" displayFolder="" count="0" unbalanced="0" hidden="1"/>
    <cacheHierarchy uniqueName="[Age Group].[Age Group Level 01]" caption="Age Group Level 01" attribute="1" defaultMemberUniqueName="[Age Group].[Age Group Level 01].[All]" allUniqueName="[Age Group].[Age Group Level 01].[All]" dimensionUniqueName="[Age Group]" displayFolder="" count="0" unbalanced="0" hidden="1"/>
    <cacheHierarchy uniqueName="[Age Group].[Age Group Level 02]" caption="Age Group Level 02" attribute="1" defaultMemberUniqueName="[Age Group].[Age Group Level 02].[All]" allUniqueName="[Age Group].[Age Group Level 02].[All]" dimensionUniqueName="[Age Group]" displayFolder="" count="0" unbalanced="0" hidden="1"/>
    <cacheHierarchy uniqueName="[Age Group].[AGE GRP L1 SRT]" caption="AGE GRP L1 SRT" attribute="1" defaultMemberUniqueName="[Age Group].[AGE GRP L1 SRT].[All]" allUniqueName="[Age Group].[AGE GRP L1 SRT].[All]" dimensionUniqueName="[Age Group]" displayFolder="" count="0" unbalanced="0" hidden="1"/>
    <cacheHierarchy uniqueName="[Age Group].[AGE GRP L2 SRT]" caption="AGE GRP L2 SRT" attribute="1" defaultMemberUniqueName="[Age Group].[AGE GRP L2 SRT].[All]" allUniqueName="[Age Group].[AGE GRP L2 SRT].[All]" dimensionUniqueName="[Age Group]" displayFolder="" count="0" unbalanced="0" hidden="1"/>
    <cacheHierarchy uniqueName="[Age Group].[AGE GRP SRT]" caption="AGE GRP SRT" attribute="1" defaultMemberUniqueName="[Age Group].[AGE GRP SRT].[All]" allUniqueName="[Age Group].[AGE GRP SRT].[All]" dimensionUniqueName="[Age Group]"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ard Brand Type].[Card Brand Type Key]" caption="Card Brand Type Key" attribute="1" keyAttribute="1" defaultMemberUniqueName="[Card Brand Type].[Card Brand Type Key].[All]" allUniqueName="[Card Brand Type].[Card Brand Type Key].[All]" dimensionUniqueName="[Card Brand Type]" displayFolder="" count="0" unbalanced="0" hidden="1"/>
    <cacheHierarchy uniqueName="[Card Brand Type].[Card Brand Type Level 01]" caption="Card Brand Type Level 01" attribute="1" defaultMemberUniqueName="[Card Brand Type].[Card Brand Type Level 01].[All]" allUniqueName="[Card Brand Type].[Card Brand Type Level 01].[All]" dimensionUniqueName="[Card Brand Type]" displayFolder="" count="0" unbalanced="0" hidden="1"/>
    <cacheHierarchy uniqueName="[Card Brand Type].[Card Brand Type Level 02]" caption="Card Brand Type Level 02" attribute="1" defaultMemberUniqueName="[Card Brand Type].[Card Brand Type Level 02].[All]" allUniqueName="[Card Brand Type].[Card Brand Type Level 02].[All]" dimensionUniqueName="[Card Brand Type]" displayFolder="" count="0" unbalanced="0" hidden="1"/>
    <cacheHierarchy uniqueName="[Card Brand Type].[Card Brand Type Level 03]" caption="Card Brand Type Level 03" attribute="1" defaultMemberUniqueName="[Card Brand Type].[Card Brand Type Level 03].[All]" allUniqueName="[Card Brand Type].[Card Brand Type Level 03].[All]" dimensionUniqueName="[Card Brand Type]" displayFolder="" count="0" unbalanced="0" hidden="1"/>
    <cacheHierarchy uniqueName="[Card Brand Type].[Card Brand Type Level 04]" caption="Card Brand Type Level 04" attribute="1" defaultMemberUniqueName="[Card Brand Type].[Card Brand Type Level 04].[All]" allUniqueName="[Card Brand Type].[Card Brand Type Level 04].[All]" dimensionUniqueName="[Card Brand Type]" displayFolder="" count="0" unbalanced="0" hidden="1"/>
    <cacheHierarchy uniqueName="[Card Brand Type].[CRD BRD TYP L1 SRT]" caption="CRD BRD TYP L1 SRT" attribute="1" defaultMemberUniqueName="[Card Brand Type].[CRD BRD TYP L1 SRT].[All]" allUniqueName="[Card Brand Type].[CRD BRD TYP L1 SRT].[All]" dimensionUniqueName="[Card Brand Type]" displayFolder="" count="0" unbalanced="0" hidden="1"/>
    <cacheHierarchy uniqueName="[Card Brand Type].[CRD BRD TYP L2 SRT]" caption="CRD BRD TYP L2 SRT" attribute="1" defaultMemberUniqueName="[Card Brand Type].[CRD BRD TYP L2 SRT].[All]" allUniqueName="[Card Brand Type].[CRD BRD TYP L2 SRT].[All]" dimensionUniqueName="[Card Brand Type]" displayFolder="" count="0" unbalanced="0" hidden="1"/>
    <cacheHierarchy uniqueName="[Card Brand Type].[CRD BRD TYP L3 SRT]" caption="CRD BRD TYP L3 SRT" attribute="1" defaultMemberUniqueName="[Card Brand Type].[CRD BRD TYP L3 SRT].[All]" allUniqueName="[Card Brand Type].[CRD BRD TYP L3 SRT].[All]" dimensionUniqueName="[Card Brand Type]" displayFolder="" count="0" unbalanced="0" hidden="1"/>
    <cacheHierarchy uniqueName="[Card Brand Type].[CRD BRD TYP L4 SRT]" caption="CRD BRD TYP L4 SRT" attribute="1" defaultMemberUniqueName="[Card Brand Type].[CRD BRD TYP L4 SRT].[All]" allUniqueName="[Card Brand Type].[CRD BRD TYP L4 SRT].[All]" dimensionUniqueName="[Card Brand Type]" displayFolder="" count="0" unbalanced="0" hidden="1"/>
    <cacheHierarchy uniqueName="[Card Brand Type].[CRD BRD TYP SRT]" caption="CRD BRD TYP SRT" attribute="1" defaultMemberUniqueName="[Card Brand Type].[CRD BRD TYP SRT].[All]" allUniqueName="[Card Brand Type].[CRD BRD TYP SRT].[All]" dimensionUniqueName="[Card Brand Type]" displayFolder="" count="0" unbalanced="0" hidden="1"/>
    <cacheHierarchy uniqueName="[Card Issued].[Card Issued Key]" caption="Card Issued Key" attribute="1" keyAttribute="1" defaultMemberUniqueName="[Card Issued].[Card Issued Key].[All]" allUniqueName="[Card Issued].[Card Issued Key].[All]" dimensionUniqueName="[Card Issued]" displayFolder="" count="0" unbalanced="0" hidden="1"/>
    <cacheHierarchy uniqueName="[Card Issued].[Card Issued Level 01]" caption="Card Issued Level 01" attribute="1" defaultMemberUniqueName="[Card Issued].[Card Issued Level 01].[All]" allUniqueName="[Card Issued].[Card Issued Level 01].[All]" dimensionUniqueName="[Card Issued]" displayFolder="" count="0" unbalanced="0" hidden="1"/>
    <cacheHierarchy uniqueName="[Card Issued].[Card Issued Level 02]" caption="Card Issued Level 02" attribute="1" defaultMemberUniqueName="[Card Issued].[Card Issued Level 02].[All]" allUniqueName="[Card Issued].[Card Issued Level 02].[All]" dimensionUniqueName="[Card Issued]" displayFolder="" count="0" unbalanced="0" hidden="1"/>
    <cacheHierarchy uniqueName="[Card Issued].[CRD ISSUED L1 SRT]" caption="CRD ISSUED L1 SRT" attribute="1" defaultMemberUniqueName="[Card Issued].[CRD ISSUED L1 SRT].[All]" allUniqueName="[Card Issued].[CRD ISSUED L1 SRT].[All]" dimensionUniqueName="[Card Issued]" displayFolder="" count="0" unbalanced="0" hidden="1"/>
    <cacheHierarchy uniqueName="[Card Issued].[CRD ISSUED L2 SRT]" caption="CRD ISSUED L2 SRT" attribute="1" defaultMemberUniqueName="[Card Issued].[CRD ISSUED L2 SRT].[All]" allUniqueName="[Card Issued].[CRD ISSUED L2 SRT].[All]" dimensionUniqueName="[Card Issued]" displayFolder="" count="0" unbalanced="0" hidden="1"/>
    <cacheHierarchy uniqueName="[Card Issued].[CRD ISSUED SRT]" caption="CRD ISSUED SRT" attribute="1" defaultMemberUniqueName="[Card Issued].[CRD ISSUED SRT].[All]" allUniqueName="[Card Issued].[CRD ISSUED SRT].[All]" dimensionUniqueName="[Card Issued]" displayFolder="" count="0" unbalanced="0" hidden="1"/>
    <cacheHierarchy uniqueName="[Card Not Present Type].[Card Not Present Type Level 1 Name]" caption="Card Not Present Type Level 1 Name" attribute="1" defaultMemberUniqueName="[Card Not Present Type].[Card Not Present Type Level 1 Name].[All]" allUniqueName="[Card Not Present Type].[Card Not Present Type Level 1 Name].[All]" dimensionUniqueName="[Card Not Present Type]" displayFolder="" count="0" unbalanced="0" hidden="1"/>
    <cacheHierarchy uniqueName="[Card Not Present Type].[Card Not Present Type Level 2 Name]" caption="Card Not Present Type Level 2 Name" attribute="1" defaultMemberUniqueName="[Card Not Present Type].[Card Not Present Type Level 2 Name].[All]" allUniqueName="[Card Not Present Type].[Card Not Present Type Level 2 Name].[All]" dimensionUniqueName="[Card Not Present Type]" displayFolder="" count="0" unbalanced="0" hidden="1"/>
    <cacheHierarchy uniqueName="[Card Not Present Type].[Card Not Present Type Level 3 Name]" caption="Card Not Present Type Level 3 Name" attribute="1" defaultMemberUniqueName="[Card Not Present Type].[Card Not Present Type Level 3 Name].[All]" allUniqueName="[Card Not Present Type].[Card Not Present Type Level 3 Name].[All]" dimensionUniqueName="[Card Not Present Type]" displayFolder="" count="0" unbalanced="0" hidden="1"/>
    <cacheHierarchy uniqueName="[Card Not Present Type].[CRD NOT PRSN TYP KEY]" caption="CRD NOT PRSN TYP KEY" attribute="1" keyAttribute="1" defaultMemberUniqueName="[Card Not Present Type].[CRD NOT PRSN TYP KEY].[All]" allUniqueName="[Card Not Present Type].[CRD NOT PRSN TYP KEY].[All]" dimensionUniqueName="[Card Not Present Type]" displayFolder="" count="0" unbalanced="0" hidden="1"/>
    <cacheHierarchy uniqueName="[Card Not Present Type].[CRD NOT PRSN TYP L1 SRT]" caption="CRD NOT PRSN TYP L1 SRT" attribute="1" defaultMemberUniqueName="[Card Not Present Type].[CRD NOT PRSN TYP L1 SRT].[All]" allUniqueName="[Card Not Present Type].[CRD NOT PRSN TYP L1 SRT].[All]" dimensionUniqueName="[Card Not Present Type]" displayFolder="" count="0" unbalanced="0" hidden="1"/>
    <cacheHierarchy uniqueName="[Card Not Present Type].[CRD NOT PRSN TYP L2 SRT]" caption="CRD NOT PRSN TYP L2 SRT" attribute="1" defaultMemberUniqueName="[Card Not Present Type].[CRD NOT PRSN TYP L2 SRT].[All]" allUniqueName="[Card Not Present Type].[CRD NOT PRSN TYP L2 SRT].[All]" dimensionUniqueName="[Card Not Present Type]" displayFolder="" count="0" unbalanced="0" hidden="1"/>
    <cacheHierarchy uniqueName="[Card Not Present Type].[CRD NOT PRSN TYP L3 SRT]" caption="CRD NOT PRSN TYP L3 SRT" attribute="1" defaultMemberUniqueName="[Card Not Present Type].[CRD NOT PRSN TYP L3 SRT].[All]" allUniqueName="[Card Not Present Type].[CRD NOT PRSN TYP L3 SRT].[All]" dimensionUniqueName="[Card Not Present Type]" displayFolder="" count="0" unbalanced="0" hidden="1"/>
    <cacheHierarchy uniqueName="[Card Not Present Type].[CRD NOT PRSN TYP SRT]" caption="CRD NOT PRSN TYP SRT" attribute="1" defaultMemberUniqueName="[Card Not Present Type].[CRD NOT PRSN TYP SRT].[All]" allUniqueName="[Card Not Present Type].[CRD NOT PRSN TYP SRT].[All]" dimensionUniqueName="[Card Not Present Type]" displayFolder="" count="0" unbalanced="0" hidden="1"/>
    <cacheHierarchy uniqueName="[Card Transaction Categories].[Card Transaction Categories Level 01 Name]" caption="Card Transaction Categories Level 01 Name" attribute="1" defaultMemberUniqueName="[Card Transaction Categories].[Card Transaction Categories Level 01 Name].[All]" allUniqueName="[Card Transaction Categories].[Card Transaction Categories Level 01 Name].[All]" dimensionUniqueName="[Card Transaction Categories]" displayFolder="" count="0" unbalanced="0" hidden="1"/>
    <cacheHierarchy uniqueName="[Card Transaction Categories].[Card Transaction Categories Level 02 Name]" caption="Card Transaction Categories Level 02 Name" attribute="1" defaultMemberUniqueName="[Card Transaction Categories].[Card Transaction Categories Level 02 Name].[All]" allUniqueName="[Card Transaction Categories].[Card Transaction Categories Level 02 Name].[All]" dimensionUniqueName="[Card Transaction Categories]" displayFolder="" count="0" unbalanced="0" hidden="1"/>
    <cacheHierarchy uniqueName="[Card Transaction Categories].[CRD TXN CAT KEY]" caption="CRD TXN CAT KEY" attribute="1" keyAttribute="1" defaultMemberUniqueName="[Card Transaction Categories].[CRD TXN CAT KEY].[All]" allUniqueName="[Card Transaction Categories].[CRD TXN CAT KEY].[All]" dimensionUniqueName="[Card Transaction Categories]" displayFolder="" count="0" unbalanced="0" hidden="1"/>
    <cacheHierarchy uniqueName="[Card Transaction Categories].[CRD TXN CAT L1 SRT]" caption="CRD TXN CAT L1 SRT" attribute="1" defaultMemberUniqueName="[Card Transaction Categories].[CRD TXN CAT L1 SRT].[All]" allUniqueName="[Card Transaction Categories].[CRD TXN CAT L1 SRT].[All]" dimensionUniqueName="[Card Transaction Categories]" displayFolder="" count="0" unbalanced="0" hidden="1"/>
    <cacheHierarchy uniqueName="[Card Transaction Categories].[CRD TXN CAT L2 SRT]" caption="CRD TXN CAT L2 SRT" attribute="1" defaultMemberUniqueName="[Card Transaction Categories].[CRD TXN CAT L2 SRT].[All]" allUniqueName="[Card Transaction Categories].[CRD TXN CAT L2 SRT].[All]" dimensionUniqueName="[Card Transaction Categories]" displayFolder="" count="0" unbalanced="0" hidden="1"/>
    <cacheHierarchy uniqueName="[Card Transaction Categories].[CRD TXN CAT SRT]" caption="CRD TXN CAT SRT" attribute="1" defaultMemberUniqueName="[Card Transaction Categories].[CRD TXN CAT SRT].[All]" allUniqueName="[Card Transaction Categories].[CRD TXN CAT SRT].[All]" dimensionUniqueName="[Card Transaction Categories]" displayFolder="" count="0" unbalanced="0" hidden="1"/>
    <cacheHierarchy uniqueName="[Card Transaction Condition].[Card Transaction Condition Level 1 Name]" caption="Card Transaction Condition Level 1 Name" attribute="1" defaultMemberUniqueName="[Card Transaction Condition].[Card Transaction Condition Level 1 Name].[All]" allUniqueName="[Card Transaction Condition].[Card Transaction Condition Level 1 Name].[All]" dimensionUniqueName="[Card Transaction Condition]" displayFolder="" count="0" unbalanced="0" hidden="1"/>
    <cacheHierarchy uniqueName="[Card Transaction Condition].[Card Transaction Condition Level 2 Name]" caption="Card Transaction Condition Level 2 Name" attribute="1" defaultMemberUniqueName="[Card Transaction Condition].[Card Transaction Condition Level 2 Name].[All]" allUniqueName="[Card Transaction Condition].[Card Transaction Condition Level 2 Name].[All]" dimensionUniqueName="[Card Transaction Condition]" displayFolder="" count="0" unbalanced="0" hidden="1"/>
    <cacheHierarchy uniqueName="[Card Transaction Condition].[CRD TXN COND KEY]" caption="CRD TXN COND KEY" attribute="1" keyAttribute="1" defaultMemberUniqueName="[Card Transaction Condition].[CRD TXN COND KEY].[All]" allUniqueName="[Card Transaction Condition].[CRD TXN COND KEY].[All]" dimensionUniqueName="[Card Transaction Condition]" displayFolder="" count="0" unbalanced="0" hidden="1"/>
    <cacheHierarchy uniqueName="[Card Transaction Condition].[CRD TXN COND L1 SRT]" caption="CRD TXN COND L1 SRT" attribute="1" defaultMemberUniqueName="[Card Transaction Condition].[CRD TXN COND L1 SRT].[All]" allUniqueName="[Card Transaction Condition].[CRD TXN COND L1 SRT].[All]" dimensionUniqueName="[Card Transaction Condition]" displayFolder="" count="0" unbalanced="0" hidden="1"/>
    <cacheHierarchy uniqueName="[Card Transaction Condition].[CRD TXN COND L2 SRT]" caption="CRD TXN COND L2 SRT" attribute="1" defaultMemberUniqueName="[Card Transaction Condition].[CRD TXN COND L2 SRT].[All]" allUniqueName="[Card Transaction Condition].[CRD TXN COND L2 SRT].[All]" dimensionUniqueName="[Card Transaction Condition]" displayFolder="" count="0" unbalanced="0" hidden="1"/>
    <cacheHierarchy uniqueName="[Card Transaction Condition].[CRD TXN COND SRT]" caption="CRD TXN COND SRT" attribute="1" defaultMemberUniqueName="[Card Transaction Condition].[CRD TXN COND SRT].[All]" allUniqueName="[Card Transaction Condition].[CRD TXN COND SRT].[All]" dimensionUniqueName="[Card Transaction Condition]" displayFolder="" count="0" unbalanced="0" hidden="1"/>
    <cacheHierarchy uniqueName="[Data Item].[Data Item Group]" caption="Data Item Group" attribute="1" defaultMemberUniqueName="[Data Item].[Data Item Group].[All]" allUniqueName="[Data Item].[Data Item Group].[All]" dimensionUniqueName="[Data Item]"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KEY]" caption="DI KEY" attribute="1" keyAttribute="1" defaultMemberUniqueName="[Data Item].[DI KEY].[All]" allUniqueName="[Data Item].[DI KEY].[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KEY]" caption="SUBJ AREA KEY" attribute="1" defaultMemberUniqueName="[Data Item].[SUBJ AREA KEY].[All]" allUniqueName="[Data Item].[SUBJ AREA KEY].[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Entity Service].[ENTITY SERV L1 SRT]" caption="ENTITY SERV L1 SRT" attribute="1" defaultMemberUniqueName="[Entity Service].[ENTITY SERV L1 SRT].[All]" allUniqueName="[Entity Service].[ENTITY SERV L1 SRT].[All]" dimensionUniqueName="[Entity Service]" displayFolder="" count="0" unbalanced="0" hidden="1"/>
    <cacheHierarchy uniqueName="[Entity Service].[ENTITY SERV L2 SRT]" caption="ENTITY SERV L2 SRT" attribute="1" defaultMemberUniqueName="[Entity Service].[ENTITY SERV L2 SRT].[All]" allUniqueName="[Entity Service].[ENTITY SERV L2 SRT].[All]" dimensionUniqueName="[Entity Service]" displayFolder="" count="0" unbalanced="0" hidden="1"/>
    <cacheHierarchy uniqueName="[Entity Service].[ENTITY SERV SRT]" caption="ENTITY SERV SRT" attribute="1" defaultMemberUniqueName="[Entity Service].[ENTITY SERV SRT].[All]" allUniqueName="[Entity Service].[ENTITY SERV SRT].[All]" dimensionUniqueName="[Entity Service]" displayFolder="" count="0" unbalanced="0" hidden="1"/>
    <cacheHierarchy uniqueName="[Entity Service].[Entity Service Key]" caption="Entity Service Key" attribute="1" keyAttribute="1" defaultMemberUniqueName="[Entity Service].[Entity Service Key].[All]" allUniqueName="[Entity Service].[Entity Service Key].[All]" dimensionUniqueName="[Entity Service]" displayFolder="" count="0" unbalanced="0" hidden="1"/>
    <cacheHierarchy uniqueName="[Entity Service].[Entity Service Level 01]" caption="Entity Service Level 01" attribute="1" defaultMemberUniqueName="[Entity Service].[Entity Service Level 01].[All]" allUniqueName="[Entity Service].[Entity Service Level 01].[All]" dimensionUniqueName="[Entity Service]" displayFolder="" count="0" unbalanced="0" hidden="1"/>
    <cacheHierarchy uniqueName="[Entity Service].[Entity Service Level 02]" caption="Entity Service Level 02" attribute="1" defaultMemberUniqueName="[Entity Service].[Entity Service Level 02].[All]" allUniqueName="[Entity Service].[Entity Service Level 02].[All]" dimensionUniqueName="[Entity Service]"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come Group].[INC GRP L1 SRT]" caption="INC GRP L1 SRT" attribute="1" defaultMemberUniqueName="[Income Group].[INC GRP L1 SRT].[All]" allUniqueName="[Income Group].[INC GRP L1 SRT].[All]" dimensionUniqueName="[Income Group]" displayFolder="" count="0" unbalanced="0" hidden="1"/>
    <cacheHierarchy uniqueName="[Income Group].[INC GRP L2 SRT]" caption="INC GRP L2 SRT" attribute="1" defaultMemberUniqueName="[Income Group].[INC GRP L2 SRT].[All]" allUniqueName="[Income Group].[INC GRP L2 SRT].[All]" dimensionUniqueName="[Income Group]" displayFolder="" count="0" unbalanced="0" hidden="1"/>
    <cacheHierarchy uniqueName="[Income Group].[INC GRP SRT]" caption="INC GRP SRT" attribute="1" defaultMemberUniqueName="[Income Group].[INC GRP SRT].[All]" allUniqueName="[Income Group].[INC GRP SRT].[All]" dimensionUniqueName="[Income Group]" displayFolder="" count="0" unbalanced="0" hidden="1"/>
    <cacheHierarchy uniqueName="[Income Group].[Income Group Key]" caption="Income Group Key" attribute="1" keyAttribute="1" defaultMemberUniqueName="[Income Group].[Income Group Key].[All]" allUniqueName="[Income Group].[Income Group Key].[All]" dimensionUniqueName="[Income Group]" displayFolder="" count="0" unbalanced="0" hidden="1"/>
    <cacheHierarchy uniqueName="[Income Group].[Income Group Level 01]" caption="Income Group Level 01" attribute="1" defaultMemberUniqueName="[Income Group].[Income Group Level 01].[All]" allUniqueName="[Income Group].[Income Group Level 01].[All]" dimensionUniqueName="[Income Group]" displayFolder="" count="0" unbalanced="0" hidden="1"/>
    <cacheHierarchy uniqueName="[Income Group].[Income Group Level 02]" caption="Income Group Level 02" attribute="1" defaultMemberUniqueName="[Income Group].[Income Group Level 02].[All]" allUniqueName="[Income Group].[Income Group Level 02].[All]" dimensionUniqueName="[Income Group]" displayFolder="" count="0" unbalanced="0" hidden="1"/>
    <cacheHierarchy uniqueName="[Participating Bank].[PART BANK L1 SRT]" caption="PART BANK L1 SRT" attribute="1" defaultMemberUniqueName="[Participating Bank].[PART BANK L1 SRT].[All]" allUniqueName="[Participating Bank].[PART BANK L1 SRT].[All]" dimensionUniqueName="[Participating Bank]" displayFolder="" count="0" unbalanced="0" hidden="1"/>
    <cacheHierarchy uniqueName="[Participating Bank].[PART BANK L2 SRT]" caption="PART BANK L2 SRT" attribute="1" defaultMemberUniqueName="[Participating Bank].[PART BANK L2 SRT].[All]" allUniqueName="[Participating Bank].[PART BANK L2 SRT].[All]" dimensionUniqueName="[Participating Bank]" displayFolder="" count="0" unbalanced="0" hidden="1"/>
    <cacheHierarchy uniqueName="[Participating Bank].[PART BANK SRT]" caption="PART BANK SRT" attribute="1" defaultMemberUniqueName="[Participating Bank].[PART BANK SRT].[All]" allUniqueName="[Participating Bank].[PART BANK SRT].[All]" dimensionUniqueName="[Participating Bank]" displayFolder="" count="0" unbalanced="0" hidden="1"/>
    <cacheHierarchy uniqueName="[Participating Bank].[Participating Bank Key]" caption="Participating Bank Key" attribute="1" keyAttribute="1" defaultMemberUniqueName="[Participating Bank].[Participating Bank Key].[All]" allUniqueName="[Participating Bank].[Participating Bank Key].[All]" dimensionUniqueName="[Participating Bank]" displayFolder="" count="0" unbalanced="0" hidden="1"/>
    <cacheHierarchy uniqueName="[Participating Bank].[Participating Bank Level 01]" caption="Participating Bank Level 01" attribute="1" defaultMemberUniqueName="[Participating Bank].[Participating Bank Level 01].[All]" allUniqueName="[Participating Bank].[Participating Bank Level 01].[All]" dimensionUniqueName="[Participating Bank]" displayFolder="" count="0" unbalanced="0" hidden="1"/>
    <cacheHierarchy uniqueName="[Participating Bank].[Participating Bank Level 02]" caption="Participating Bank Level 02" attribute="1" defaultMemberUniqueName="[Participating Bank].[Participating Bank Level 02].[All]" allUniqueName="[Participating Bank].[Participating Bank Level 02].[All]" dimensionUniqueName="[Participating Bank]" displayFolder="" count="0" unbalanced="0" hidden="1"/>
    <cacheHierarchy uniqueName="[Payment Mechanism].[Payment Mechanism Level 1 Name]" caption="Payment Mechanism Level 1 Name" attribute="1" defaultMemberUniqueName="[Payment Mechanism].[Payment Mechanism Level 1 Name].[All]" allUniqueName="[Payment Mechanism].[Payment Mechanism Level 1 Name].[All]" dimensionUniqueName="[Payment Mechanism]" displayFolder="" count="0" unbalanced="0" hidden="1"/>
    <cacheHierarchy uniqueName="[Payment Mechanism].[Payment Mechanism Level 2 Name]" caption="Payment Mechanism Level 2 Name" attribute="1" defaultMemberUniqueName="[Payment Mechanism].[Payment Mechanism Level 2 Name].[All]" allUniqueName="[Payment Mechanism].[Payment Mechanism Level 2 Name].[All]" dimensionUniqueName="[Payment Mechanism]" displayFolder="" count="0" unbalanced="0" hidden="1"/>
    <cacheHierarchy uniqueName="[Payment Mechanism].[Payment Mechanism Level 3 Name]" caption="Payment Mechanism Level 3 Name" attribute="1" defaultMemberUniqueName="[Payment Mechanism].[Payment Mechanism Level 3 Name].[All]" allUniqueName="[Payment Mechanism].[Payment Mechanism Level 3 Name].[All]" dimensionUniqueName="[Payment Mechanism]" displayFolder="" count="0" unbalanced="0" hidden="1"/>
    <cacheHierarchy uniqueName="[Payment Mechanism].[PAYMT MECH KEY]" caption="PAYMT MECH KEY" attribute="1" keyAttribute="1" defaultMemberUniqueName="[Payment Mechanism].[PAYMT MECH KEY].[All]" allUniqueName="[Payment Mechanism].[PAYMT MECH KEY].[All]" dimensionUniqueName="[Payment Mechanism]" displayFolder="" count="0" unbalanced="0" hidden="1"/>
    <cacheHierarchy uniqueName="[Payment Mechanism].[PAYMT MECH L1 SRT]" caption="PAYMT MECH L1 SRT" attribute="1" defaultMemberUniqueName="[Payment Mechanism].[PAYMT MECH L1 SRT].[All]" allUniqueName="[Payment Mechanism].[PAYMT MECH L1 SRT].[All]" dimensionUniqueName="[Payment Mechanism]" displayFolder="" count="0" unbalanced="0" hidden="1"/>
    <cacheHierarchy uniqueName="[Payment Mechanism].[PAYMT MECH L2 SRT]" caption="PAYMT MECH L2 SRT" attribute="1" defaultMemberUniqueName="[Payment Mechanism].[PAYMT MECH L2 SRT].[All]" allUniqueName="[Payment Mechanism].[PAYMT MECH L2 SRT].[All]" dimensionUniqueName="[Payment Mechanism]" displayFolder="" count="0" unbalanced="0" hidden="1"/>
    <cacheHierarchy uniqueName="[Payment Mechanism].[PAYMT MECH L3 SRT]" caption="PAYMT MECH L3 SRT" attribute="1" defaultMemberUniqueName="[Payment Mechanism].[PAYMT MECH L3 SRT].[All]" allUniqueName="[Payment Mechanism].[PAYMT MECH L3 SRT].[All]" dimensionUniqueName="[Payment Mechanism]" displayFolder="" count="0" unbalanced="0" hidden="1"/>
    <cacheHierarchy uniqueName="[Payment Mechanism].[PAYMT MECH SRT]" caption="PAYMT MECH SRT" attribute="1" defaultMemberUniqueName="[Payment Mechanism].[PAYMT MECH SRT].[All]" allUniqueName="[Payment Mechanism].[PAYMT MECH SRT].[All]" dimensionUniqueName="[Payment Mechanism]" displayFolder="" count="0" unbalanced="0" hidden="1"/>
    <cacheHierarchy uniqueName="[Payment Technology].[Payment Technology Level 1 Name]" caption="Payment Technology Level 1 Name" attribute="1" defaultMemberUniqueName="[Payment Technology].[Payment Technology Level 1 Name].[All]" allUniqueName="[Payment Technology].[Payment Technology Level 1 Name].[All]" dimensionUniqueName="[Payment Technology]" displayFolder="" count="0" unbalanced="0" hidden="1"/>
    <cacheHierarchy uniqueName="[Payment Technology].[Payment Technology Level 2 Name]" caption="Payment Technology Level 2 Name" attribute="1" defaultMemberUniqueName="[Payment Technology].[Payment Technology Level 2 Name].[All]" allUniqueName="[Payment Technology].[Payment Technology Level 2 Name].[All]" dimensionUniqueName="[Payment Technology]" displayFolder="" count="0" unbalanced="0" hidden="1"/>
    <cacheHierarchy uniqueName="[Payment Technology].[Payment Technology Level 3 Name]" caption="Payment Technology Level 3 Name" attribute="1" defaultMemberUniqueName="[Payment Technology].[Payment Technology Level 3 Name].[All]" allUniqueName="[Payment Technology].[Payment Technology Level 3 Name].[All]" dimensionUniqueName="[Payment Technology]" displayFolder="" count="0" unbalanced="0" hidden="1"/>
    <cacheHierarchy uniqueName="[Payment Technology].[PAYMT TECH KEY]" caption="PAYMT TECH KEY" attribute="1" keyAttribute="1" defaultMemberUniqueName="[Payment Technology].[PAYMT TECH KEY].[All]" allUniqueName="[Payment Technology].[PAYMT TECH KEY].[All]" dimensionUniqueName="[Payment Technology]" displayFolder="" count="0" unbalanced="0" hidden="1"/>
    <cacheHierarchy uniqueName="[Payment Technology].[PAYMT TECH L1 SRT]" caption="PAYMT TECH L1 SRT" attribute="1" defaultMemberUniqueName="[Payment Technology].[PAYMT TECH L1 SRT].[All]" allUniqueName="[Payment Technology].[PAYMT TECH L1 SRT].[All]" dimensionUniqueName="[Payment Technology]" displayFolder="" count="0" unbalanced="0" hidden="1"/>
    <cacheHierarchy uniqueName="[Payment Technology].[PAYMT TECH L2 SRT]" caption="PAYMT TECH L2 SRT" attribute="1" defaultMemberUniqueName="[Payment Technology].[PAYMT TECH L2 SRT].[All]" allUniqueName="[Payment Technology].[PAYMT TECH L2 SRT].[All]" dimensionUniqueName="[Payment Technology]" displayFolder="" count="0" unbalanced="0" hidden="1"/>
    <cacheHierarchy uniqueName="[Payment Technology].[PAYMT TECH L3 SRT]" caption="PAYMT TECH L3 SRT" attribute="1" defaultMemberUniqueName="[Payment Technology].[PAYMT TECH L3 SRT].[All]" allUniqueName="[Payment Technology].[PAYMT TECH L3 SRT].[All]" dimensionUniqueName="[Payment Technology]" displayFolder="" count="0" unbalanced="0" hidden="1"/>
    <cacheHierarchy uniqueName="[Payment Technology].[PAYMT TECH SRT]" caption="PAYMT TECH SRT" attribute="1" defaultMemberUniqueName="[Payment Technology].[PAYMT TECH SRT].[All]" allUniqueName="[Payment Technology].[PAYMT TECH SRT].[All]" dimensionUniqueName="[Payment Technology]"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Point of Sale Type].[Point of Sale Type Level 1 Name]" caption="Point of Sale Type Level 1 Name" attribute="1" defaultMemberUniqueName="[Point of Sale Type].[Point of Sale Type Level 1 Name].[All]" allUniqueName="[Point of Sale Type].[Point of Sale Type Level 1 Name].[All]" dimensionUniqueName="[Point of Sale Type]" displayFolder="" count="0" unbalanced="0" hidden="1"/>
    <cacheHierarchy uniqueName="[Point of Sale Type].[Point of Sale Type Level 2 Name]" caption="Point of Sale Type Level 2 Name" attribute="1" defaultMemberUniqueName="[Point of Sale Type].[Point of Sale Type Level 2 Name].[All]" allUniqueName="[Point of Sale Type].[Point of Sale Type Level 2 Name].[All]" dimensionUniqueName="[Point of Sale Type]" displayFolder="" count="0" unbalanced="0" hidden="1"/>
    <cacheHierarchy uniqueName="[Point of Sale Type].[POS TYP KEY]" caption="POS TYP KEY" attribute="1" keyAttribute="1" defaultMemberUniqueName="[Point of Sale Type].[POS TYP KEY].[All]" allUniqueName="[Point of Sale Type].[POS TYP KEY].[All]" dimensionUniqueName="[Point of Sale Type]" displayFolder="" count="0" unbalanced="0" hidden="1"/>
    <cacheHierarchy uniqueName="[Point of Sale Type].[POS TYP L1 SRT]" caption="POS TYP L1 SRT" attribute="1" defaultMemberUniqueName="[Point of Sale Type].[POS TYP L1 SRT].[All]" allUniqueName="[Point of Sale Type].[POS TYP L1 SRT].[All]" dimensionUniqueName="[Point of Sale Type]" displayFolder="" count="0" unbalanced="0" hidden="1"/>
    <cacheHierarchy uniqueName="[Point of Sale Type].[POS TYP L2 SRT]" caption="POS TYP L2 SRT" attribute="1" defaultMemberUniqueName="[Point of Sale Type].[POS TYP L2 SRT].[All]" allUniqueName="[Point of Sale Type].[POS TYP L2 SRT].[All]" dimensionUniqueName="[Point of Sale Type]" displayFolder="" count="0" unbalanced="0" hidden="1"/>
    <cacheHierarchy uniqueName="[Point of Sale Type].[POS TYP SRT]" caption="POS TYP SRT" attribute="1" defaultMemberUniqueName="[Point of Sale Type].[POS TYP SRT].[All]" allUniqueName="[Point of Sale Type].[POS TYP SRT].[All]" dimensionUniqueName="[Point of Sale Type]" displayFolder="" count="0" unbalanced="0" hidden="1"/>
    <cacheHierarchy uniqueName="[Purpose of Transaction].[Purpose of Transaction Key]" caption="Purpose of Transaction Key" attribute="1" keyAttribute="1" defaultMemberUniqueName="[Purpose of Transaction].[Purpose of Transaction Key].[All]" allUniqueName="[Purpose of Transaction].[Purpose of Transaction Key].[All]" dimensionUniqueName="[Purpose of Transaction]" displayFolder="" count="0" unbalanced="0" hidden="1"/>
    <cacheHierarchy uniqueName="[Purpose of Transaction].[Purpose of Transaction Level 01]" caption="Purpose of Transaction Level 01" attribute="1" defaultMemberUniqueName="[Purpose of Transaction].[Purpose of Transaction Level 01].[All]" allUniqueName="[Purpose of Transaction].[Purpose of Transaction Level 01].[All]" dimensionUniqueName="[Purpose of Transaction]" displayFolder="" count="0" unbalanced="0" hidden="1"/>
    <cacheHierarchy uniqueName="[Purpose of Transaction].[Purpose of Transaction Level 02]" caption="Purpose of Transaction Level 02" attribute="1" defaultMemberUniqueName="[Purpose of Transaction].[Purpose of Transaction Level 02].[All]" allUniqueName="[Purpose of Transaction].[Purpose of Transaction Level 02].[All]" dimensionUniqueName="[Purpose of Transaction]" displayFolder="" count="0" unbalanced="0" hidden="1"/>
    <cacheHierarchy uniqueName="[Purpose of Transaction].[Purpose of Transaction Level 03]" caption="Purpose of Transaction Level 03" attribute="1" defaultMemberUniqueName="[Purpose of Transaction].[Purpose of Transaction Level 03].[All]" allUniqueName="[Purpose of Transaction].[Purpose of Transaction Level 03].[All]" dimensionUniqueName="[Purpose of Transaction]" displayFolder="" count="0" unbalanced="0" hidden="1"/>
    <cacheHierarchy uniqueName="[Purpose of Transaction].[Purpose of Transaction Level 04]" caption="Purpose of Transaction Level 04" attribute="1" defaultMemberUniqueName="[Purpose of Transaction].[Purpose of Transaction Level 04].[All]" allUniqueName="[Purpose of Transaction].[Purpose of Transaction Level 04].[All]" dimensionUniqueName="[Purpose of Transaction]" displayFolder="" count="0" unbalanced="0" hidden="1"/>
    <cacheHierarchy uniqueName="[Purpose of Transaction].[TXN PURP L1 SRT]" caption="TXN PURP L1 SRT" attribute="1" defaultMemberUniqueName="[Purpose of Transaction].[TXN PURP L1 SRT].[All]" allUniqueName="[Purpose of Transaction].[TXN PURP L1 SRT].[All]" dimensionUniqueName="[Purpose of Transaction]" displayFolder="" count="0" unbalanced="0" hidden="1"/>
    <cacheHierarchy uniqueName="[Purpose of Transaction].[TXN PURP L2 SRT]" caption="TXN PURP L2 SRT" attribute="1" defaultMemberUniqueName="[Purpose of Transaction].[TXN PURP L2 SRT].[All]" allUniqueName="[Purpose of Transaction].[TXN PURP L2 SRT].[All]" dimensionUniqueName="[Purpose of Transaction]" displayFolder="" count="0" unbalanced="0" hidden="1"/>
    <cacheHierarchy uniqueName="[Purpose of Transaction].[TXN PURP L3 SRT]" caption="TXN PURP L3 SRT" attribute="1" defaultMemberUniqueName="[Purpose of Transaction].[TXN PURP L3 SRT].[All]" allUniqueName="[Purpose of Transaction].[TXN PURP L3 SRT].[All]" dimensionUniqueName="[Purpose of Transaction]" displayFolder="" count="0" unbalanced="0" hidden="1"/>
    <cacheHierarchy uniqueName="[Purpose of Transaction].[TXN PURP L4 SRT]" caption="TXN PURP L4 SRT" attribute="1" defaultMemberUniqueName="[Purpose of Transaction].[TXN PURP L4 SRT].[All]" allUniqueName="[Purpose of Transaction].[TXN PURP L4 SRT].[All]" dimensionUniqueName="[Purpose of Transaction]" displayFolder="" count="0" unbalanced="0" hidden="1"/>
    <cacheHierarchy uniqueName="[Purpose of Transaction].[TXN PURP L5 SRT]" caption="TXN PURP L5 SRT" attribute="1" defaultMemberUniqueName="[Purpose of Transaction].[TXN PURP L5 SRT].[All]" allUniqueName="[Purpose of Transaction].[TXN PURP L5 SRT].[All]" dimensionUniqueName="[Purpose of Transaction]" displayFolder="" count="0" unbalanced="0" hidden="1"/>
    <cacheHierarchy uniqueName="[Purpose of Transaction].[TXN PURP SRT]" caption="TXN PURP SRT" attribute="1" defaultMemberUniqueName="[Purpose of Transaction].[TXN PURP SRT].[All]" allUniqueName="[Purpose of Transaction].[TXN PURP SRT].[All]" dimensionUniqueName="[Purpose of Transaction]"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ME Status].[SME Status Key]" caption="SME Status Key" attribute="1" keyAttribute="1" defaultMemberUniqueName="[SME Status].[SME Status Key].[All]" allUniqueName="[SME Status].[SME Status Key].[All]" dimensionUniqueName="[SME Status]" displayFolder="" count="0" unbalanced="0" hidden="1"/>
    <cacheHierarchy uniqueName="[SME Status].[SME Status Level 01]" caption="SME Status Level 01" attribute="1" defaultMemberUniqueName="[SME Status].[SME Status Level 01].[All]" allUniqueName="[SME Status].[SME Status Level 01].[All]" dimensionUniqueName="[SME Status]" displayFolder="" count="0" unbalanced="0" hidden="1"/>
    <cacheHierarchy uniqueName="[SME Status].[SME Status Level 02]" caption="SME Status Level 02" attribute="1" defaultMemberUniqueName="[SME Status].[SME Status Level 02].[All]" allUniqueName="[SME Status].[SME Status Level 02].[All]" dimensionUniqueName="[SME Status]" displayFolder="" count="0" unbalanced="0" hidden="1"/>
    <cacheHierarchy uniqueName="[SME Status].[SME Status Level 03]" caption="SME Status Level 03" attribute="1" defaultMemberUniqueName="[SME Status].[SME Status Level 03].[All]" allUniqueName="[SME Status].[SME Status Level 03].[All]" dimensionUniqueName="[SME Status]" displayFolder="" count="0" unbalanced="0" hidden="1"/>
    <cacheHierarchy uniqueName="[SME Status].[SME STTS L1 SRT]" caption="SME STTS L1 SRT" attribute="1" defaultMemberUniqueName="[SME Status].[SME STTS L1 SRT].[All]" allUniqueName="[SME Status].[SME STTS L1 SRT].[All]" dimensionUniqueName="[SME Status]" displayFolder="" count="0" unbalanced="0" hidden="1"/>
    <cacheHierarchy uniqueName="[SME Status].[SME STTS L2 SRT]" caption="SME STTS L2 SRT" attribute="1" defaultMemberUniqueName="[SME Status].[SME STTS L2 SRT].[All]" allUniqueName="[SME Status].[SME STTS L2 SRT].[All]" dimensionUniqueName="[SME Status]" displayFolder="" count="0" unbalanced="0" hidden="1"/>
    <cacheHierarchy uniqueName="[SME Status].[SME STTS L3 SRT]" caption="SME STTS L3 SRT" attribute="1" defaultMemberUniqueName="[SME Status].[SME STTS L3 SRT].[All]" allUniqueName="[SME Status].[SME STTS L3 SRT].[All]" dimensionUniqueName="[SME Status]" displayFolder="" count="0" unbalanced="0" hidden="1"/>
    <cacheHierarchy uniqueName="[SME Status].[SME STTS SRT]" caption="SME STTS SRT" attribute="1" defaultMemberUniqueName="[SME Status].[SME STTS SRT].[All]" allUniqueName="[SME Status].[SME STTS SRT].[All]" dimensionUniqueName="[SME Status]"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Subscriber].[SUBSC L1 SRT]" caption="SUBSC L1 SRT" attribute="1" defaultMemberUniqueName="[Subscriber].[SUBSC L1 SRT].[All]" allUniqueName="[Subscriber].[SUBSC L1 SRT].[All]" dimensionUniqueName="[Subscriber]" displayFolder="" count="0" unbalanced="0" hidden="1"/>
    <cacheHierarchy uniqueName="[Subscriber].[SUBSC L2 SRT]" caption="SUBSC L2 SRT" attribute="1" defaultMemberUniqueName="[Subscriber].[SUBSC L2 SRT].[All]" allUniqueName="[Subscriber].[SUBSC L2 SRT].[All]" dimensionUniqueName="[Subscriber]" displayFolder="" count="0" unbalanced="0" hidden="1"/>
    <cacheHierarchy uniqueName="[Subscriber].[SUBSC SRT]" caption="SUBSC SRT" attribute="1" defaultMemberUniqueName="[Subscriber].[SUBSC SRT].[All]" allUniqueName="[Subscriber].[SUBSC SRT].[All]" dimensionUniqueName="[Subscriber]" displayFolder="" count="0" unbalanced="0" hidden="1"/>
    <cacheHierarchy uniqueName="[Subscriber].[Subscriber Key]" caption="Subscriber Key" attribute="1" keyAttribute="1" defaultMemberUniqueName="[Subscriber].[Subscriber Key].[All]" allUniqueName="[Subscriber].[Subscriber Key].[All]" dimensionUniqueName="[Subscriber]" displayFolder="" count="0" unbalanced="0" hidden="1"/>
    <cacheHierarchy uniqueName="[Subscriber].[Subscriber Level 01]" caption="Subscriber Level 01" attribute="1" defaultMemberUniqueName="[Subscriber].[Subscriber Level 01].[All]" allUniqueName="[Subscriber].[Subscriber Level 01].[All]" dimensionUniqueName="[Subscriber]" displayFolder="" count="0" unbalanced="0" hidden="1"/>
    <cacheHierarchy uniqueName="[Subscriber].[Subscriber Level 02]" caption="Subscriber Level 02" attribute="1" defaultMemberUniqueName="[Subscriber].[Subscriber Level 02].[All]" allUniqueName="[Subscriber].[Subscriber Level 02].[All]" dimensionUniqueName="[Subscriber]" displayFolder="" count="0" unbalanced="0" hidden="1"/>
    <cacheHierarchy uniqueName="[Transaction Method].[Transaction Method Level 1 Name]" caption="Transaction Method Level 1 Name" attribute="1" defaultMemberUniqueName="[Transaction Method].[Transaction Method Level 1 Name].[All]" allUniqueName="[Transaction Method].[Transaction Method Level 1 Name].[All]" dimensionUniqueName="[Transaction Method]" displayFolder="" count="0" unbalanced="0" hidden="1"/>
    <cacheHierarchy uniqueName="[Transaction Method].[Transaction Method Level 2 Name]" caption="Transaction Method Level 2 Name" attribute="1" defaultMemberUniqueName="[Transaction Method].[Transaction Method Level 2 Name].[All]" allUniqueName="[Transaction Method].[Transaction Method Level 2 Name].[All]" dimensionUniqueName="[Transaction Method]" displayFolder="" count="0" unbalanced="0" hidden="1"/>
    <cacheHierarchy uniqueName="[Transaction Method].[TXN MTD KEY]" caption="TXN MTD KEY" attribute="1" keyAttribute="1" defaultMemberUniqueName="[Transaction Method].[TXN MTD KEY].[All]" allUniqueName="[Transaction Method].[TXN MTD KEY].[All]" dimensionUniqueName="[Transaction Method]" displayFolder="" count="0" unbalanced="0" hidden="1"/>
    <cacheHierarchy uniqueName="[Transaction Method].[TXN MTD L1 SRT]" caption="TXN MTD L1 SRT" attribute="1" defaultMemberUniqueName="[Transaction Method].[TXN MTD L1 SRT].[All]" allUniqueName="[Transaction Method].[TXN MTD L1 SRT].[All]" dimensionUniqueName="[Transaction Method]" displayFolder="" count="0" unbalanced="0" hidden="1"/>
    <cacheHierarchy uniqueName="[Transaction Method].[TXN MTD L2 SRT]" caption="TXN MTD L2 SRT" attribute="1" defaultMemberUniqueName="[Transaction Method].[TXN MTD L2 SRT].[All]" allUniqueName="[Transaction Method].[TXN MTD L2 SRT].[All]" dimensionUniqueName="[Transaction Method]" displayFolder="" count="0" unbalanced="0" hidden="1"/>
    <cacheHierarchy uniqueName="[Transaction Method].[TXN MTD SRT]" caption="TXN MTD SRT" attribute="1" defaultMemberUniqueName="[Transaction Method].[TXN MTD SRT].[All]" allUniqueName="[Transaction Method].[TXN MTD SRT].[All]" dimensionUniqueName="[Transaction Method]"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Type of Financial Transaction].[Transaction Type Key]" caption="Transaction Type Key" attribute="1" keyAttribute="1" defaultMemberUniqueName="[Type of Financial Transaction].[Transaction Type Key].[All]" allUniqueName="[Type of Financial Transaction].[Transaction Type Key].[All]" dimensionUniqueName="[Type of Financial Transaction]" displayFolder="" count="0" unbalanced="0" hidden="1"/>
    <cacheHierarchy uniqueName="[Type of Financial Transaction].[TXN TYP L1 SRT]" caption="TXN TYP L1 SRT" attribute="1" defaultMemberUniqueName="[Type of Financial Transaction].[TXN TYP L1 SRT].[All]" allUniqueName="[Type of Financial Transaction].[TXN TYP L1 SRT].[All]" dimensionUniqueName="[Type of Financial Transaction]" displayFolder="" count="0" unbalanced="0" hidden="1"/>
    <cacheHierarchy uniqueName="[Type of Financial Transaction].[TXN TYP L2 SRT]" caption="TXN TYP L2 SRT" attribute="1" defaultMemberUniqueName="[Type of Financial Transaction].[TXN TYP L2 SRT].[All]" allUniqueName="[Type of Financial Transaction].[TXN TYP L2 SRT].[All]" dimensionUniqueName="[Type of Financial Transaction]" displayFolder="" count="0" unbalanced="0" hidden="1"/>
    <cacheHierarchy uniqueName="[Type of Financial Transaction].[TXN TYP SRT]" caption="TXN TYP SRT" attribute="1" defaultMemberUniqueName="[Type of Financial Transaction].[TXN TYP SRT].[All]" allUniqueName="[Type of Financial Transaction].[TXN TYP SRT].[All]" dimensionUniqueName="[Type of Financial Transaction]" displayFolder="" count="0" unbalanced="0" hidden="1"/>
    <cacheHierarchy uniqueName="[Type of Financial Transaction].[Type of Financial Transaction Level 01]" caption="Type of Financial Transaction Level 01" attribute="1" defaultMemberUniqueName="[Type of Financial Transaction].[Type of Financial Transaction Level 01].[All]" allUniqueName="[Type of Financial Transaction].[Type of Financial Transaction Level 01].[All]" dimensionUniqueName="[Type of Financial Transaction]" displayFolder="" count="0" unbalanced="0" hidden="1"/>
    <cacheHierarchy uniqueName="[Type of Financial Transaction].[Type of Financial Transaction Level 02]" caption="Type of Financial Transaction Level 02" attribute="1" defaultMemberUniqueName="[Type of Financial Transaction].[Type of Financial Transaction Level 02].[All]" allUniqueName="[Type of Financial Transaction].[Type of Financial Transaction Level 02].[All]" dimensionUniqueName="[Type of Financial Transaction]" displayFolder="" count="0" unbalanced="0" hidden="1"/>
    <cacheHierarchy uniqueName="[Type of Merchant].[MERCT TYP L1 SRT]" caption="MERCT TYP L1 SRT" attribute="1" defaultMemberUniqueName="[Type of Merchant].[MERCT TYP L1 SRT].[All]" allUniqueName="[Type of Merchant].[MERCT TYP L1 SRT].[All]" dimensionUniqueName="[Type of Merchant]" displayFolder="" count="0" unbalanced="0" hidden="1"/>
    <cacheHierarchy uniqueName="[Type of Merchant].[MERCT TYP L2 SRT]" caption="MERCT TYP L2 SRT" attribute="1" defaultMemberUniqueName="[Type of Merchant].[MERCT TYP L2 SRT].[All]" allUniqueName="[Type of Merchant].[MERCT TYP L2 SRT].[All]" dimensionUniqueName="[Type of Merchant]" displayFolder="" count="0" unbalanced="0" hidden="1"/>
    <cacheHierarchy uniqueName="[Type of Merchant].[MERCT TYP L3 SRT]" caption="MERCT TYP L3 SRT" attribute="1" defaultMemberUniqueName="[Type of Merchant].[MERCT TYP L3 SRT].[All]" allUniqueName="[Type of Merchant].[MERCT TYP L3 SRT].[All]" dimensionUniqueName="[Type of Merchant]" displayFolder="" count="0" unbalanced="0" hidden="1"/>
    <cacheHierarchy uniqueName="[Type of Merchant].[MERCT TYP SRT]" caption="MERCT TYP SRT" attribute="1" defaultMemberUniqueName="[Type of Merchant].[MERCT TYP SRT].[All]" allUniqueName="[Type of Merchant].[MERCT TYP SRT].[All]" dimensionUniqueName="[Type of Merchant]" displayFolder="" count="0" unbalanced="0" hidden="1"/>
    <cacheHierarchy uniqueName="[Type of Merchant].[Type of Merchant Key]" caption="Type of Merchant Key" attribute="1" keyAttribute="1" defaultMemberUniqueName="[Type of Merchant].[Type of Merchant Key].[All]" allUniqueName="[Type of Merchant].[Type of Merchant Key].[All]" dimensionUniqueName="[Type of Merchant]" displayFolder="" count="0" unbalanced="0" hidden="1"/>
    <cacheHierarchy uniqueName="[Type of Merchant].[Type of Merchant Level 01]" caption="Type of Merchant Level 01" attribute="1" defaultMemberUniqueName="[Type of Merchant].[Type of Merchant Level 01].[All]" allUniqueName="[Type of Merchant].[Type of Merchant Level 01].[All]" dimensionUniqueName="[Type of Merchant]" displayFolder="" count="0" unbalanced="0" hidden="1"/>
    <cacheHierarchy uniqueName="[Type of Merchant].[Type of Merchant Level 02]" caption="Type of Merchant Level 02" attribute="1" defaultMemberUniqueName="[Type of Merchant].[Type of Merchant Level 02].[All]" allUniqueName="[Type of Merchant].[Type of Merchant Level 02].[All]" dimensionUniqueName="[Type of Merchant]" displayFolder="" count="0" unbalanced="0" hidden="1"/>
    <cacheHierarchy uniqueName="[Type of Merchant].[Type of Merchant Level 03]" caption="Type of Merchant Level 03" attribute="1" defaultMemberUniqueName="[Type of Merchant].[Type of Merchant Level 03].[All]" allUniqueName="[Type of Merchant].[Type of Merchant Level 03].[All]" dimensionUniqueName="[Type of Merchant]" displayFolder="" count="0" unbalanced="0" hidden="1"/>
    <cacheHierarchy uniqueName="[Measures].[Value In Thousand]" caption="Value In Thousand" measure="1" displayFolder="01 Base Value" count="0"/>
    <cacheHierarchy uniqueName="[Measures].[Value In Million]" caption="Value In Million" measure="1" displayFolder="01 Base Value" count="0"/>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Value]" caption="Value" measure="1" displayFolder="01 Base Value" count="0" oneField="1">
      <fieldsUsage count="1">
        <fieldUsage x="4"/>
      </fieldsUsage>
    </cacheHierarchy>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02 Last Period Value" measureGroup="Measure" count="0" hidden="1"/>
    <cacheHierarchy uniqueName="[Measures].[Last Year Same Period Value 01]" caption="Last Year Same Period Value 01" measure="1" displayFolder="02 Last Period Value" measureGroup="Measure" count="0" hidden="1"/>
    <cacheHierarchy uniqueName="[Measures].[UseAsDefaultMeasure]" caption="UseAsDefaultMeasure" measure="1" displayFolder="" count="0" hidden="1"/>
    <cacheHierarchy uniqueName="[Measures].[Mode Value]" caption="Mode Value" measure="1" displayFolder="05 Others" count="0" hidden="1"/>
    <cacheHierarchy uniqueName="[Measures].[Maximum Value]" caption="Maximum Value" measure="1" displayFolder="05 Others" count="0" hidden="1"/>
    <cacheHierarchy uniqueName="[Measures].[Average Value]" caption="Average Value" measure="1" displayFolder="05 Others" count="0" hidden="1"/>
    <cacheHierarchy uniqueName="[Measures].[Minimum Value]" caption="Minimum Value" measure="1" displayFolder="05 Others" count="0" hidden="1"/>
  </cacheHierarchies>
  <kpis count="0"/>
  <dimensions count="32">
    <dimension name="Age Group" uniqueName="[Age Group]" caption="Age Group"/>
    <dimension name="Business Type" uniqueName="[Business Type]" caption="Business Type"/>
    <dimension name="Card Brand Type" uniqueName="[Card Brand Type]" caption="Card Brand Type"/>
    <dimension name="Card Issued" uniqueName="[Card Issued]" caption="Card Issued"/>
    <dimension name="Card Not Present Type" uniqueName="[Card Not Present Type]" caption="Card Not Present Type"/>
    <dimension name="Card Transaction Categories" uniqueName="[Card Transaction Categories]" caption="Card Transaction Categories"/>
    <dimension name="Card Transaction Condition" uniqueName="[Card Transaction Condition]" caption="Card Transaction Condition"/>
    <dimension name="Data Item" uniqueName="[Data Item]" caption="Data Item"/>
    <dimension name="Data Mart" uniqueName="[Data Mart]" caption="Data Mart"/>
    <dimension name="Entity Service" uniqueName="[Entity Service]" caption="Entity Service"/>
    <dimension name="Financial Period" uniqueName="[Financial Period]" caption="Financial Period"/>
    <dimension name="Form Name" uniqueName="[Form Name]" caption="Form Name"/>
    <dimension name="Income Group" uniqueName="[Income Group]" caption="Income Group"/>
    <dimension measure="1" name="Measures" uniqueName="[Measures]" caption="Measures"/>
    <dimension name="Participating Bank" uniqueName="[Participating Bank]" caption="Participating Bank"/>
    <dimension name="Payment Mechanism" uniqueName="[Payment Mechanism]" caption="Payment Mechanism"/>
    <dimension name="Payment Technology" uniqueName="[Payment Technology]" caption="Payment Technology"/>
    <dimension name="Period Indicator" uniqueName="[Period Indicator]" caption="Period Indicator"/>
    <dimension name="Period Type" uniqueName="[Period Type]" caption="Period Type"/>
    <dimension name="Point of Sale Type" uniqueName="[Point of Sale Type]" caption="Point of Sale Type"/>
    <dimension name="Purpose of Transaction" uniqueName="[Purpose of Transaction]" caption="Purpose of Transaction"/>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ME Status" uniqueName="[SME Status]" caption="SME Status"/>
    <dimension name="State" uniqueName="[State]" caption="State"/>
    <dimension name="Subscriber" uniqueName="[Subscriber]" caption="Subscriber"/>
    <dimension name="Transaction Method" uniqueName="[Transaction Method]" caption="Transaction Method"/>
    <dimension name="Type of ECL" uniqueName="[Type of ECL]" caption="Type of ECL"/>
    <dimension name="Type of Financial Transaction" uniqueName="[Type of Financial Transaction]" caption="Type of Financial Transaction"/>
    <dimension name="Type of Merchant" uniqueName="[Type of Merchant]" caption="Type of Merchant"/>
  </dimensions>
  <measureGroups count="1">
    <measureGroup name="Measure" caption="Measure"/>
  </measureGroups>
  <maps count="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sssakina" refreshedDate="45013.434710879628" backgroundQuery="1" createdVersion="5" refreshedVersion="8" minRefreshableVersion="3" recordCount="0" supportSubquery="1" supportAdvancedDrill="1">
  <cacheSource type="external" connectionId="6"/>
  <cacheFields count="19">
    <cacheField name="[Reporting Date].[Year].[Year]" caption="Year" numFmtId="0" hierarchy="60" level="1">
      <sharedItems count="5">
        <s v="[Reporting Date].[Year].&amp;[2019]" c="2019"/>
        <s v="[Reporting Date].[Year].&amp;[2020]" c="2020"/>
        <s v="[Reporting Date].[Year].&amp;[2021]" c="2021"/>
        <s v="[Reporting Date].[Year].&amp;[2022]" c="2022"/>
        <s v="[Reporting Date].[Year].&amp;[2023]" c="2023"/>
      </sharedItems>
    </cacheField>
    <cacheField name="[Reporting Period].[Reporting Period Name].[Reporting Period Name]" caption="Reporting Period Name" numFmtId="0" hierarchy="70" level="1">
      <sharedItems count="12">
        <s v="[Reporting Period].[Reporting Period Name].&amp;[M01]" c="Jan"/>
        <s v="[Reporting Period].[Reporting Period Name].&amp;[M02]" c="Feb"/>
        <s v="[Reporting Period].[Reporting Period Name].&amp;[M03]" c="Mar"/>
        <s v="[Reporting Period].[Reporting Period Name].&amp;[M04]" c="Apr"/>
        <s v="[Reporting Period].[Reporting Period Name].&amp;[M05]" c="May"/>
        <s v="[Reporting Period].[Reporting Period Name].&amp;[M06]" c="Jun"/>
        <s v="[Reporting Period].[Reporting Period Name].&amp;[M07]" c="Jul"/>
        <s v="[Reporting Period].[Reporting Period Name].&amp;[M08]" c="Aug"/>
        <s v="[Reporting Period].[Reporting Period Name].&amp;[M09]" c="Sep"/>
        <s v="[Reporting Period].[Reporting Period Name].&amp;[M10]" c="Oct"/>
        <s v="[Reporting Period].[Reporting Period Name].&amp;[M11]" c="Nov"/>
        <s v="[Reporting Period].[Reporting Period Name].&amp;[M12]" c="Dec"/>
      </sharedItems>
    </cacheField>
    <cacheField name="[Data Item].[Data Item Name].[Data Item Name]" caption="Data Item Name" numFmtId="0" hierarchy="16" level="1" mappingCount="1">
      <sharedItems count="5">
        <s v="[Data Item].[Data Item Name].&amp;[IS02333]" c="  Number of Wireless Credit Card Terminals as at End Month" cp="1">
          <x/>
        </s>
        <s v="[Data Item].[Data Item Name].&amp;[IS02334]" c="  Number of Wireless Debit Card Terminals as at End Month" cp="1">
          <x v="1"/>
        </s>
        <s v="[Data Item].[Data Item Name].&amp;[IS02719]" c="    Number of Wireless POS Terminals as at End Month" cp="1">
          <x v="2"/>
        </s>
        <s v="[Data Item].[Data Item Name].&amp;[IS02332]" u="1" c="  Number of Terminals Accepting International Brand Payment Cards as at End Month"/>
        <s v="[Data Item].[Data Item Name].&amp;[IS02718]" u="1" c="      Number of POS Terminals at the End of the Month"/>
      </sharedItems>
      <mpMap v="3"/>
    </cacheField>
    <cacheField name="[Data Item].[Data Item Name].[Data Item Name].[Data Item Sort]" caption="Data Item Sort" propertyName="Data Item Sort" numFmtId="0" hierarchy="16" level="1" memberPropertyField="1">
      <sharedItems containsSemiMixedTypes="0" containsString="0" containsNumber="1" containsInteger="1" minValue="5333" maxValue="5353" count="3">
        <n v="5333"/>
        <n v="5334"/>
        <n v="5353"/>
      </sharedItems>
    </cacheField>
    <cacheField name="[Measures].[Value]" caption="Value" numFmtId="0" hierarchy="296" level="32767"/>
    <cacheField name="[Data Mart].[Data Mart].[Data Mart]" caption="Data Mart" numFmtId="0" hierarchy="21" level="1">
      <sharedItems containsSemiMixedTypes="0" containsString="0"/>
    </cacheField>
    <cacheField name="[Form Name].[Form Name].[Form Name]" caption="Form Name" numFmtId="0" hierarchy="30" level="1">
      <sharedItems containsSemiMixedTypes="0" containsString="0"/>
    </cacheField>
    <cacheField name="[Reporting Institution].[Reporting Institution Hierarchy].[Reporting Institution Level 01]" caption="Reporting Institution Level 01" numFmtId="0" hierarchy="66" level="1" mappingCount="1">
      <sharedItems count="1">
        <s v="[Reporting Institution].[Reporting Institution Hierarchy].[Reporting Institution Level 01].&amp;[0]" c="All Industry" cp="1">
          <x/>
        </s>
      </sharedItems>
      <mpMap v="11"/>
    </cacheField>
    <cacheField name="[Reporting Institution].[Reporting Institution Hierarchy].[Reporting Institution Industry]" caption="Reporting Institution Industry" numFmtId="0" hierarchy="66" level="2" mappingCount="2">
      <sharedItems count="3">
        <s v="[Reporting Institution].[Reporting Institution Hierarchy].[Reporting Institution Industry].&amp;[0]&amp;[04]" c="Banking Institution" cp="2">
          <x/>
          <x/>
        </s>
        <s v="[Reporting Institution].[Reporting Institution Hierarchy].[Reporting Institution Industry].&amp;[0]&amp;[3300]" c="Development Financial Institution" cp="2">
          <x/>
          <x v="1"/>
        </s>
        <s v="[Reporting Institution].[Reporting Institution Hierarchy].[Reporting Institution Industry].&amp;[0]&amp;[3900]" c="Non-Bank Payment System Regulatee" cp="2">
          <x/>
          <x v="2"/>
        </s>
      </sharedItems>
      <mpMap v="12"/>
      <mpMap v="13"/>
    </cacheField>
    <cacheField name="[Reporting Institution].[Reporting Institution Hierarchy].[Reporting Institution Type]" caption="Reporting Institution Type" numFmtId="0" hierarchy="66" level="3" mappingCount="2">
      <sharedItems count="5">
        <s v="[Reporting Institution].[Reporting Institution Hierarchy].[Reporting Institution Type].&amp;[0]&amp;[02]&amp;[04]" c="Commercial Bank" cp="2">
          <x/>
          <x/>
        </s>
        <s v="[Reporting Institution].[Reporting Institution Hierarchy].[Reporting Institution Type].&amp;[0]&amp;[03]&amp;[04]" c="Islamic Bank" cp="2">
          <x/>
          <x v="1"/>
        </s>
        <s v="[Reporting Institution].[Reporting Institution Hierarchy].[Reporting Institution Type].&amp;[0]&amp;[33.1]&amp;[3300]" c="DFI (Under DFIA)" cp="2">
          <x v="1"/>
          <x v="2"/>
        </s>
        <s v="[Reporting Institution].[Reporting Institution Hierarchy].[Reporting Institution Type].&amp;[0]&amp;[38]&amp;[3900]" c="Merchant Aquirers Services" cp="2">
          <x v="2"/>
          <x v="3"/>
        </s>
        <s v="[Reporting Institution].[Reporting Institution Hierarchy].[Reporting Institution Type].&amp;[0]&amp;[39]&amp;[3900]" c="Payment System Issuer" cp="2">
          <x v="2"/>
          <x v="4"/>
        </s>
      </sharedItems>
      <mpMap v="14"/>
      <mpMap v="15"/>
    </cacheField>
    <cacheField name="[Reporting Institution].[Reporting Institution Hierarchy].[Reporting Institution Name]" caption="Reporting Institution Name" numFmtId="0" hierarchy="66" level="4" mappingCount="3">
      <sharedItems count="94">
        <s v="[Reporting Institution].[Reporting Institution Hierarchy].[Reporting Institution Name].&amp;[0]&amp;[04]&amp;[02]&amp;[0232]" c="AFFINBANK" cp="3">
          <x/>
          <x/>
          <x/>
        </s>
        <s v="[Reporting Institution].[Reporting Institution Hierarchy].[Reporting Institution Name].&amp;[0]&amp;[04]&amp;[02]&amp;[0212]" c="ALLIANCEB" cp="3">
          <x/>
          <x/>
          <x v="1"/>
        </s>
        <s v="[Reporting Institution].[Reporting Institution Hierarchy].[Reporting Institution Name].&amp;[0]&amp;[04]&amp;[02]&amp;[0208]" c="AMBANK" cp="3">
          <x/>
          <x/>
          <x v="2"/>
        </s>
        <s v="[Reporting Institution].[Reporting Institution Hierarchy].[Reporting Institution Name].&amp;[0]&amp;[04]&amp;[02]&amp;[0204]" c="BANGKOK" cp="3">
          <x v="1"/>
          <x/>
          <x v="3"/>
        </s>
        <s v="[Reporting Institution].[Reporting Institution Hierarchy].[Reporting Institution Name].&amp;[0]&amp;[04]&amp;[02]&amp;[0242]" c="BANKCHINA" cp="3">
          <x v="1"/>
          <x/>
          <x v="4"/>
        </s>
        <s v="[Reporting Institution].[Reporting Institution Hierarchy].[Reporting Institution Name].&amp;[0]&amp;[04]&amp;[02]&amp;[0263]" c="BNPPM" cp="3">
          <x v="1"/>
          <x/>
          <x v="5"/>
        </s>
        <s v="[Reporting Institution].[Reporting Institution Hierarchy].[Reporting Institution Name].&amp;[0]&amp;[04]&amp;[02]&amp;[0207]" c="BOFA" cp="3">
          <x v="1"/>
          <x/>
          <x v="6"/>
        </s>
        <s v="[Reporting Institution].[Reporting Institution Hierarchy].[Reporting Institution Name].&amp;[0]&amp;[04]&amp;[02]&amp;[0265]" c="CCBM" cp="3">
          <x v="1"/>
          <x/>
          <x v="7"/>
        </s>
        <s v="[Reporting Institution].[Reporting Institution Hierarchy].[Reporting Institution Name].&amp;[0]&amp;[04]&amp;[02]&amp;[0214]" c="CHARTERED" cp="3">
          <x v="1"/>
          <x/>
          <x v="8"/>
        </s>
        <s v="[Reporting Institution].[Reporting Institution Hierarchy].[Reporting Institution Name].&amp;[0]&amp;[04]&amp;[02]&amp;[0215]" c="CHASE" cp="3">
          <x v="1"/>
          <x/>
          <x v="9"/>
        </s>
        <s v="[Reporting Institution].[Reporting Institution Hierarchy].[Reporting Institution Name].&amp;[0]&amp;[04]&amp;[02]&amp;[0235]" c="CIMB BANK" cp="3">
          <x/>
          <x/>
          <x v="10"/>
        </s>
        <s v="[Reporting Institution].[Reporting Institution Hierarchy].[Reporting Institution Name].&amp;[0]&amp;[04]&amp;[02]&amp;[0217]" c="CITIBANK" cp="3">
          <x v="1"/>
          <x/>
          <x v="11"/>
        </s>
        <s v="[Reporting Institution].[Reporting Institution Hierarchy].[Reporting Institution Name].&amp;[0]&amp;[04]&amp;[02]&amp;[0219]" c="DEUTSCHE" cp="3">
          <x v="1"/>
          <x/>
          <x v="12"/>
        </s>
        <s v="[Reporting Institution].[Reporting Institution Hierarchy].[Reporting Institution Name].&amp;[0]&amp;[04]&amp;[02]&amp;[0224]" c="HLBANK" cp="3">
          <x/>
          <x/>
          <x v="13"/>
        </s>
        <s v="[Reporting Institution].[Reporting Institution Hierarchy].[Reporting Institution Name].&amp;[0]&amp;[04]&amp;[02]&amp;[0222]" c="HSBC BANK" cp="3">
          <x v="1"/>
          <x/>
          <x v="14"/>
        </s>
        <s v="[Reporting Institution].[Reporting Institution Hierarchy].[Reporting Institution Name].&amp;[0]&amp;[04]&amp;[02]&amp;[0259]" c="ICBC" cp="3">
          <x v="1"/>
          <x/>
          <x v="15"/>
        </s>
        <s v="[Reporting Institution].[Reporting Institution Hierarchy].[Reporting Institution Name].&amp;[0]&amp;[04]&amp;[02]&amp;[0260]" c="IIBM" cp="3">
          <x v="1"/>
          <x/>
          <x v="16"/>
        </s>
        <s v="[Reporting Institution].[Reporting Institution Hierarchy].[Reporting Institution Name].&amp;[0]&amp;[04]&amp;[02]&amp;[0227]" c="MAYBANK" cp="3">
          <x/>
          <x/>
          <x v="17"/>
        </s>
        <s v="[Reporting Institution].[Reporting Institution Hierarchy].[Reporting Institution Name].&amp;[0]&amp;[04]&amp;[02]&amp;[0261]" c="MCBM" cp="3">
          <x v="1"/>
          <x/>
          <x v="18"/>
        </s>
        <s v="[Reporting Institution].[Reporting Institution Hierarchy].[Reporting Institution Name].&amp;[0]&amp;[04]&amp;[02]&amp;[0210]" c="MUFG" cp="3">
          <x v="1"/>
          <x/>
          <x v="19"/>
        </s>
        <s v="[Reporting Institution].[Reporting Institution Hierarchy].[Reporting Institution Name].&amp;[0]&amp;[04]&amp;[02]&amp;[0229]" c="OCBC" cp="3">
          <x v="1"/>
          <x/>
          <x v="20"/>
        </s>
        <s v="[Reporting Institution].[Reporting Institution Hierarchy].[Reporting Institution Name].&amp;[0]&amp;[04]&amp;[02]&amp;[0233]" c="PUBLIC" cp="3">
          <x/>
          <x/>
          <x v="21"/>
        </s>
        <s v="[Reporting Institution].[Reporting Institution Hierarchy].[Reporting Institution Name].&amp;[0]&amp;[04]&amp;[02]&amp;[0218]" c="RHBBANK" cp="3">
          <x/>
          <x/>
          <x v="22"/>
        </s>
        <s v="[Reporting Institution].[Reporting Institution Hierarchy].[Reporting Institution Name].&amp;[0]&amp;[04]&amp;[02]&amp;[0209]" c="SCOTIA" cp="3">
          <x v="1"/>
          <x/>
          <x v="23"/>
        </s>
        <s v="[Reporting Institution].[Reporting Institution Hierarchy].[Reporting Institution Name].&amp;[0]&amp;[04]&amp;[02]&amp;[0262]" c="SMBCMY" cp="3">
          <x v="1"/>
          <x/>
          <x v="24"/>
        </s>
        <s v="[Reporting Institution].[Reporting Institution Hierarchy].[Reporting Institution Name].&amp;[0]&amp;[04]&amp;[02]&amp;[0226]" c="UOBM" cp="3">
          <x v="1"/>
          <x/>
          <x v="25"/>
        </s>
        <s v="[Reporting Institution].[Reporting Institution Hierarchy].[Reporting Institution Name].&amp;[0]&amp;[04]&amp;[03]&amp;[0347]" c="AFFINIB" cp="3">
          <x/>
          <x v="1"/>
          <x v="26"/>
        </s>
        <s v="[Reporting Institution].[Reporting Institution Hierarchy].[Reporting Institution Name].&amp;[0]&amp;[04]&amp;[03]&amp;[0349]" c="AISL" cp="3">
          <x/>
          <x v="1"/>
          <x v="27"/>
        </s>
        <s v="[Reporting Institution].[Reporting Institution Hierarchy].[Reporting Institution Name].&amp;[0]&amp;[04]&amp;[03]&amp;[0353]" c="ALLIANCEI" cp="3">
          <x/>
          <x v="1"/>
          <x v="28"/>
        </s>
        <s v="[Reporting Institution].[Reporting Institution Hierarchy].[Reporting Institution Name].&amp;[0]&amp;[04]&amp;[03]&amp;[0356]" c="AMANAH" cp="3">
          <x v="1"/>
          <x v="1"/>
          <x v="29"/>
        </s>
        <s v="[Reporting Institution].[Reporting Institution Hierarchy].[Reporting Institution Name].&amp;[0]&amp;[04]&amp;[03]&amp;[0344]" c="CIMBI" cp="3">
          <x/>
          <x v="1"/>
          <x v="30"/>
        </s>
        <s v="[Reporting Institution].[Reporting Institution Hierarchy].[Reporting Institution Name].&amp;[0]&amp;[04]&amp;[03]&amp;[0345]" c="HLIBB" cp="3">
          <x/>
          <x v="1"/>
          <x v="31"/>
        </s>
        <s v="[Reporting Institution].[Reporting Institution Hierarchy].[Reporting Institution Name].&amp;[0]&amp;[04]&amp;[03]&amp;[0340]" c="ISLAM" cp="3">
          <x/>
          <x v="1"/>
          <x v="32"/>
        </s>
        <s v="[Reporting Institution].[Reporting Institution Hierarchy].[Reporting Institution Name].&amp;[0]&amp;[04]&amp;[03]&amp;[0346]" c="KFHMB" cp="3">
          <x v="1"/>
          <x v="1"/>
          <x v="33"/>
        </s>
        <s v="[Reporting Institution].[Reporting Institution Hierarchy].[Reporting Institution Name].&amp;[0]&amp;[04]&amp;[03]&amp;[0354]" c="MAYBANKIS" cp="3">
          <x/>
          <x v="1"/>
          <x v="34"/>
        </s>
        <s v="[Reporting Institution].[Reporting Institution Hierarchy].[Reporting Institution Name].&amp;[0]&amp;[04]&amp;[03]&amp;[0352]" c="MBSBBANK" cp="3">
          <x/>
          <x v="1"/>
          <x v="35"/>
        </s>
        <s v="[Reporting Institution].[Reporting Institution Hierarchy].[Reporting Institution Name].&amp;[0]&amp;[04]&amp;[03]&amp;[0341]" c="MUAMALAT" cp="3">
          <x/>
          <x v="1"/>
          <x v="36"/>
        </s>
        <s v="[Reporting Institution].[Reporting Institution Hierarchy].[Reporting Institution Name].&amp;[0]&amp;[04]&amp;[03]&amp;[0357]" c="OCBCAMIN" cp="3">
          <x v="1"/>
          <x v="1"/>
          <x v="37"/>
        </s>
        <s v="[Reporting Institution].[Reporting Institution Hierarchy].[Reporting Institution Name].&amp;[0]&amp;[04]&amp;[03]&amp;[0351]" c="PBISLAMIC" cp="3">
          <x/>
          <x v="1"/>
          <x v="38"/>
        </s>
        <s v="[Reporting Institution].[Reporting Institution Hierarchy].[Reporting Institution Name].&amp;[0]&amp;[04]&amp;[03]&amp;[0343]" c="RHBA" cp="3">
          <x/>
          <x v="1"/>
          <x v="39"/>
        </s>
        <s v="[Reporting Institution].[Reporting Institution Hierarchy].[Reporting Institution Name].&amp;[0]&amp;[04]&amp;[03]&amp;[0350]" c="RJHI" cp="3">
          <x v="1"/>
          <x v="1"/>
          <x v="40"/>
        </s>
        <s v="[Reporting Institution].[Reporting Institution Hierarchy].[Reporting Institution Name].&amp;[0]&amp;[04]&amp;[03]&amp;[0358]" c="SAADIQ" cp="3">
          <x v="1"/>
          <x v="1"/>
          <x v="41"/>
        </s>
        <s v="[Reporting Institution].[Reporting Institution Hierarchy].[Reporting Institution Name].&amp;[0]&amp;[3300]&amp;[33.1]&amp;[3306]" c="AGROBANK" cp="3">
          <x/>
          <x v="2"/>
          <x v="42"/>
        </s>
        <s v="[Reporting Institution].[Reporting Institution Hierarchy].[Reporting Institution Name].&amp;[0]&amp;[3300]&amp;[33.1]&amp;[3311]" c="BKRMB" cp="3">
          <x/>
          <x v="2"/>
          <x v="43"/>
        </s>
        <s v="[Reporting Institution].[Reporting Institution Hierarchy].[Reporting Institution Name].&amp;[0]&amp;[3300]&amp;[33.1]&amp;[3310]" c="BSN" cp="3">
          <x/>
          <x v="2"/>
          <x v="44"/>
        </s>
        <s v="[Reporting Institution].[Reporting Institution Hierarchy].[Reporting Institution Name].&amp;[0]&amp;[3900]&amp;[38]&amp;[3802]" c="CARDPAY" cp="3">
          <x/>
          <x v="3"/>
          <x v="45"/>
        </s>
        <s v="[Reporting Institution].[Reporting Institution Hierarchy].[Reporting Institution Name].&amp;[0]&amp;[3900]&amp;[38]&amp;[3825]" c="GLOBAL" cp="3">
          <x v="1"/>
          <x v="3"/>
          <x v="46"/>
        </s>
        <s v="[Reporting Institution].[Reporting Institution Hierarchy].[Reporting Institution Name].&amp;[0]&amp;[3900]&amp;[38]&amp;[3812]" c="MANAGEPAY" cp="3">
          <x/>
          <x v="3"/>
          <x v="47"/>
        </s>
        <s v="[Reporting Institution].[Reporting Institution Hierarchy].[Reporting Institution Name].&amp;[0]&amp;[3900]&amp;[38]&amp;[3814]" c="MERCHANTS" cp="3">
          <x v="1"/>
          <x v="3"/>
          <x v="48"/>
        </s>
        <s v="[Reporting Institution].[Reporting Institution Hierarchy].[Reporting Institution Name].&amp;[0]&amp;[3900]&amp;[38]&amp;[3817]" c="MOBILITY1" cp="3">
          <x/>
          <x v="3"/>
          <x v="49"/>
        </s>
        <s v="[Reporting Institution].[Reporting Institution Hierarchy].[Reporting Institution Name].&amp;[0]&amp;[3900]&amp;[38]&amp;[3822]" c="REVENUESL" cp="3">
          <x/>
          <x v="3"/>
          <x v="50"/>
        </s>
        <s v="[Reporting Institution].[Reporting Institution Hierarchy].[Reporting Institution Name].&amp;[0]&amp;[3900]&amp;[39]&amp;[3905]" c="AEON" cp="3">
          <x/>
          <x v="4"/>
          <x v="51"/>
        </s>
        <s v="[Reporting Institution].[Reporting Institution Hierarchy].[Reporting Institution Name].&amp;[0]&amp;[3900]&amp;[39]&amp;[5841]" c="AIRPAY" cp="3">
          <x v="2"/>
          <x v="4"/>
          <x v="52"/>
        </s>
        <s v="[Reporting Institution].[Reporting Institution Hierarchy].[Reporting Institution Name].&amp;[0]&amp;[3900]&amp;[39]&amp;[5822]" c="ALIPAY" cp="3">
          <x/>
          <x v="4"/>
          <x v="53"/>
        </s>
        <s v="[Reporting Institution].[Reporting Institution Hierarchy].[Reporting Institution Name].&amp;[0]&amp;[3900]&amp;[39]&amp;[5827]" c="AXIATA" cp="3">
          <x/>
          <x v="4"/>
          <x v="54"/>
        </s>
        <s v="[Reporting Institution].[Reporting Institution Hierarchy].[Reporting Institution Name].&amp;[0]&amp;[3900]&amp;[39]&amp;[5842]" c="BAYOPAY" cp="3">
          <x v="2"/>
          <x v="4"/>
          <x v="55"/>
        </s>
        <s v="[Reporting Institution].[Reporting Institution Hierarchy].[Reporting Institution Name].&amp;[0]&amp;[3900]&amp;[39]&amp;[5819]" c="BIGPAY" cp="3">
          <x/>
          <x v="4"/>
          <x v="56"/>
        </s>
        <s v="[Reporting Institution].[Reporting Institution Hierarchy].[Reporting Institution Name].&amp;[0]&amp;[3900]&amp;[39]&amp;[5802]" c="BUCITYCTR" cp="3">
          <x/>
          <x v="4"/>
          <x v="57"/>
        </s>
        <s v="[Reporting Institution].[Reporting Institution Hierarchy].[Reporting Institution Name].&amp;[0]&amp;[3900]&amp;[39]&amp;[5804]" c="CHEVRON" cp="3">
          <x v="1"/>
          <x v="4"/>
          <x v="58"/>
        </s>
        <s v="[Reporting Institution].[Reporting Institution Hierarchy].[Reporting Institution Name].&amp;[0]&amp;[3900]&amp;[39]&amp;[3902]" c="DINERS" cp="3">
          <x/>
          <x v="4"/>
          <x v="59"/>
        </s>
        <s v="[Reporting Institution].[Reporting Institution Hierarchy].[Reporting Institution Name].&amp;[0]&amp;[3900]&amp;[39]&amp;[5832]" c="FASSPAY" cp="3">
          <x v="2"/>
          <x v="4"/>
          <x v="60"/>
        </s>
        <s v="[Reporting Institution].[Reporting Institution Hierarchy].[Reporting Institution Name].&amp;[0]&amp;[3900]&amp;[39]&amp;[5809]" c="FINEXUS" cp="3">
          <x/>
          <x v="4"/>
          <x v="61"/>
        </s>
        <s v="[Reporting Institution].[Reporting Institution Hierarchy].[Reporting Institution Name].&amp;[0]&amp;[3900]&amp;[39]&amp;[5843]" c="FULLRICH" cp="3">
          <x v="2"/>
          <x v="4"/>
          <x v="62"/>
        </s>
        <s v="[Reporting Institution].[Reporting Institution Hierarchy].[Reporting Institution Name].&amp;[0]&amp;[3900]&amp;[39]&amp;[5845]" c="GKASH" cp="3">
          <x v="2"/>
          <x v="4"/>
          <x v="63"/>
        </s>
        <s v="[Reporting Institution].[Reporting Institution Hierarchy].[Reporting Institution Name].&amp;[0]&amp;[3900]&amp;[39]&amp;[5828]" c="GOOGLE" cp="3">
          <x v="2"/>
          <x v="4"/>
          <x v="64"/>
        </s>
        <s v="[Reporting Institution].[Reporting Institution Hierarchy].[Reporting Institution Name].&amp;[0]&amp;[3900]&amp;[39]&amp;[5837]" c="GPAY" cp="3">
          <x v="2"/>
          <x v="4"/>
          <x v="65"/>
        </s>
        <s v="[Reporting Institution].[Reporting Institution Hierarchy].[Reporting Institution Name].&amp;[0]&amp;[3900]&amp;[39]&amp;[5853]" c="INSTAPAY" cp="3">
          <x v="2"/>
          <x v="4"/>
          <x v="66"/>
        </s>
        <s v="[Reporting Institution].[Reporting Institution Hierarchy].[Reporting Institution Name].&amp;[0]&amp;[3900]&amp;[39]&amp;[5838]" c="IPAY88" cp="3">
          <x v="2"/>
          <x v="4"/>
          <x v="67"/>
        </s>
        <s v="[Reporting Institution].[Reporting Institution Hierarchy].[Reporting Institution Name].&amp;[0]&amp;[3900]&amp;[39]&amp;[5833]" c="ISERVE" cp="3">
          <x v="2"/>
          <x v="4"/>
          <x v="68"/>
        </s>
        <s v="[Reporting Institution].[Reporting Institution Hierarchy].[Reporting Institution Name].&amp;[0]&amp;[3900]&amp;[39]&amp;[5834]" c="JURUQUEST" cp="3">
          <x v="2"/>
          <x v="4"/>
          <x v="69"/>
        </s>
        <s v="[Reporting Institution].[Reporting Institution Hierarchy].[Reporting Institution Name].&amp;[0]&amp;[3900]&amp;[39]&amp;[5820]" c="KIPLEPAY" cp="3">
          <x/>
          <x v="4"/>
          <x v="70"/>
        </s>
        <s v="[Reporting Institution].[Reporting Institution Hierarchy].[Reporting Institution Name].&amp;[0]&amp;[3900]&amp;[39]&amp;[5813]" c="MBLMONEY" cp="3">
          <x/>
          <x v="4"/>
          <x v="71"/>
        </s>
        <s v="[Reporting Institution].[Reporting Institution Hierarchy].[Reporting Institution Name].&amp;[0]&amp;[3900]&amp;[39]&amp;[5812]" c="MERCHANTR" cp="3">
          <x/>
          <x v="4"/>
          <x v="72"/>
        </s>
        <s v="[Reporting Institution].[Reporting Institution Hierarchy].[Reporting Institution Name].&amp;[0]&amp;[3900]&amp;[39]&amp;[5830]" c="MOBILITY1" cp="3">
          <x v="2"/>
          <x v="4"/>
          <x v="73"/>
        </s>
        <s v="[Reporting Institution].[Reporting Institution Hierarchy].[Reporting Institution Name].&amp;[0]&amp;[3900]&amp;[39]&amp;[5814]" c="MOL" cp="3">
          <x/>
          <x v="4"/>
          <x v="74"/>
        </s>
        <s v="[Reporting Institution].[Reporting Institution Hierarchy].[Reporting Institution Name].&amp;[0]&amp;[3900]&amp;[39]&amp;[5815]" c="MRUNCITSB" cp="3">
          <x/>
          <x v="4"/>
          <x v="75"/>
        </s>
        <s v="[Reporting Institution].[Reporting Institution Hierarchy].[Reporting Institution Name].&amp;[0]&amp;[3900]&amp;[39]&amp;[5846]" c="MYEGMAPS" cp="3">
          <x v="2"/>
          <x v="4"/>
          <x v="76"/>
        </s>
        <s v="[Reporting Institution].[Reporting Institution Hierarchy].[Reporting Institution Name].&amp;[0]&amp;[3900]&amp;[39]&amp;[5805]" c="NUMONI" cp="3">
          <x/>
          <x v="4"/>
          <x v="77"/>
        </s>
        <s v="[Reporting Institution].[Reporting Institution Hierarchy].[Reporting Institution Name].&amp;[0]&amp;[3900]&amp;[39]&amp;[3906]" c="PAYDEE" cp="3">
          <x/>
          <x v="4"/>
          <x v="78"/>
        </s>
        <s v="[Reporting Institution].[Reporting Institution Hierarchy].[Reporting Institution Name].&amp;[0]&amp;[3900]&amp;[39]&amp;[5816]" c="PAYPAL" cp="3">
          <x v="1"/>
          <x v="4"/>
          <x v="79"/>
        </s>
        <s v="[Reporting Institution].[Reporting Institution Hierarchy].[Reporting Institution Name].&amp;[0]&amp;[3900]&amp;[39]&amp;[5824]" c="PETRON" cp="3">
          <x/>
          <x v="4"/>
          <x v="80"/>
        </s>
        <s v="[Reporting Institution].[Reporting Institution Hierarchy].[Reporting Institution Name].&amp;[0]&amp;[3900]&amp;[39]&amp;[5836]" c="PRESTO" cp="3">
          <x v="2"/>
          <x v="4"/>
          <x v="81"/>
        </s>
        <s v="[Reporting Institution].[Reporting Institution Hierarchy].[Reporting Institution Name].&amp;[0]&amp;[3900]&amp;[39]&amp;[5817]" c="RAFFCOMM" cp="3">
          <x/>
          <x v="4"/>
          <x v="82"/>
        </s>
        <s v="[Reporting Institution].[Reporting Institution Hierarchy].[Reporting Institution Name].&amp;[0]&amp;[3900]&amp;[39]&amp;[5854]" c="RAZERPAY" cp="3">
          <x v="1"/>
          <x v="4"/>
          <x v="83"/>
        </s>
        <s v="[Reporting Institution].[Reporting Institution Hierarchy].[Reporting Institution Name].&amp;[0]&amp;[3900]&amp;[39]&amp;[5826]" c="SHELL" cp="3">
          <x/>
          <x v="4"/>
          <x v="84"/>
        </s>
        <s v="[Reporting Institution].[Reporting Institution Hierarchy].[Reporting Institution Name].&amp;[0]&amp;[3900]&amp;[39]&amp;[5831]" c="SILICON" cp="3">
          <x v="2"/>
          <x v="4"/>
          <x v="85"/>
        </s>
        <s v="[Reporting Institution].[Reporting Institution Hierarchy].[Reporting Institution Name].&amp;[0]&amp;[3900]&amp;[39]&amp;[5835]" c="SMJ" cp="3">
          <x v="2"/>
          <x v="4"/>
          <x v="86"/>
        </s>
        <s v="[Reporting Institution].[Reporting Institution Hierarchy].[Reporting Institution Name].&amp;[0]&amp;[3900]&amp;[39]&amp;[5840]" c="TNGD" cp="3">
          <x v="2"/>
          <x v="4"/>
          <x v="87"/>
        </s>
        <s v="[Reporting Institution].[Reporting Institution Hierarchy].[Reporting Institution Name].&amp;[0]&amp;[3900]&amp;[39]&amp;[5818]" c="TOUCHNGO" cp="3">
          <x/>
          <x v="4"/>
          <x v="88"/>
        </s>
        <s v="[Reporting Institution].[Reporting Institution Hierarchy].[Reporting Institution Name].&amp;[0]&amp;[3900]&amp;[39]&amp;[5859]" c="UMSSB" cp="3">
          <x/>
          <x v="4"/>
          <x v="89"/>
        </s>
        <s v="[Reporting Institution].[Reporting Institution Hierarchy].[Reporting Institution Name].&amp;[0]&amp;[3900]&amp;[39]&amp;[5849]" c="VALYOU" cp="3">
          <x v="2"/>
          <x v="4"/>
          <x v="90"/>
        </s>
        <s v="[Reporting Institution].[Reporting Institution Hierarchy].[Reporting Institution Name].&amp;[0]&amp;[3900]&amp;[39]&amp;[5850]" c="WAVPAY" cp="3">
          <x v="2"/>
          <x v="4"/>
          <x v="91"/>
        </s>
        <s v="[Reporting Institution].[Reporting Institution Hierarchy].[Reporting Institution Name].&amp;[0]&amp;[3900]&amp;[39]&amp;[5829]" c="WECHAT" cp="3">
          <x v="2"/>
          <x v="4"/>
          <x v="92"/>
        </s>
        <s v="[Reporting Institution].[Reporting Institution Hierarchy].[Reporting Institution Name].&amp;[0]&amp;[3900]&amp;[39]&amp;[5821]" c="XOXCOM" cp="3">
          <x/>
          <x v="4"/>
          <x v="93"/>
        </s>
      </sharedItems>
      <mpMap v="16"/>
      <mpMap v="17"/>
      <mpMap v="18"/>
    </cacheField>
    <cacheField name="[Reporting Institution].[Reporting Institution Hierarchy].[Reporting Institution Level 01].[RI L1 SRT]" caption="RI L1 SRT" propertyName="RI L1 SRT" numFmtId="0" hierarchy="66"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66" level="2" memberPropertyField="1">
      <sharedItems count="1">
        <s v="All Industry"/>
      </sharedItems>
    </cacheField>
    <cacheField name="[Reporting Institution].[Reporting Institution Hierarchy].[Reporting Institution Industry].[RI L2 SRT]" caption="RI L2 SRT" propertyName="RI L2 SRT" numFmtId="0" hierarchy="66" level="2" memberPropertyField="1">
      <sharedItems containsSemiMixedTypes="0" containsString="0" containsNumber="1" containsInteger="1" minValue="2" maxValue="4" count="3">
        <n v="2"/>
        <n v="3"/>
        <n v="4"/>
      </sharedItems>
    </cacheField>
    <cacheField name="[Reporting Institution].[Reporting Institution Hierarchy].[Reporting Institution Type].[Reporting Institution Industry]" caption="Reporting Institution Industry" propertyName="Reporting Institution Industry" numFmtId="0" hierarchy="66" level="3" memberPropertyField="1">
      <sharedItems count="3">
        <s v="Banking Institution"/>
        <s v="Development Financial Institution"/>
        <s v="Non-Bank Payment System Regulatee"/>
      </sharedItems>
    </cacheField>
    <cacheField name="[Reporting Institution].[Reporting Institution Hierarchy].[Reporting Institution Type].[RI L3 SRT]" caption="RI L3 SRT" propertyName="RI L3 SRT" numFmtId="0" hierarchy="66" level="3" memberPropertyField="1">
      <sharedItems containsSemiMixedTypes="0" containsString="0" containsNumber="1" containsInteger="1" minValue="5" maxValue="12" count="5">
        <n v="5"/>
        <n v="6"/>
        <n v="9"/>
        <n v="11"/>
        <n v="12"/>
      </sharedItems>
    </cacheField>
    <cacheField name="[Reporting Institution].[Reporting Institution Hierarchy].[Reporting Institution Name].[Reporting Institution Ownership]" caption="Reporting Institution Ownership" propertyName="Reporting Institution Ownership" numFmtId="0" hierarchy="66" level="4" memberPropertyField="1">
      <sharedItems count="3">
        <s v="Local"/>
        <s v="Foreign"/>
        <s v="Not Applicable"/>
      </sharedItems>
    </cacheField>
    <cacheField name="[Reporting Institution].[Reporting Institution Hierarchy].[Reporting Institution Name].[Reporting Institution Type]" caption="Reporting Institution Type" propertyName="Reporting Institution Type" numFmtId="0" hierarchy="66" level="4" memberPropertyField="1">
      <sharedItems count="5">
        <s v="Commercial Bank"/>
        <s v="Islamic Bank"/>
        <s v="DFI (Under DFIA)"/>
        <s v="Merchant Aquirers Services"/>
        <s v="Payment System Issuer"/>
      </sharedItems>
    </cacheField>
    <cacheField name="[Reporting Institution].[Reporting Institution Hierarchy].[Reporting Institution Name].[RI L4 SRT]" caption="RI L4 SRT" propertyName="RI L4 SRT" numFmtId="0" hierarchy="66" level="4" memberPropertyField="1">
      <sharedItems containsSemiMixedTypes="0" containsString="0" containsNumber="1" containsInteger="1" minValue="14" maxValue="234" count="94">
        <n v="14"/>
        <n v="16"/>
        <n v="17"/>
        <n v="18"/>
        <n v="19"/>
        <n v="20"/>
        <n v="21"/>
        <n v="22"/>
        <n v="23"/>
        <n v="24"/>
        <n v="25"/>
        <n v="26"/>
        <n v="27"/>
        <n v="29"/>
        <n v="31"/>
        <n v="32"/>
        <n v="33"/>
        <n v="34"/>
        <n v="35"/>
        <n v="36"/>
        <n v="38"/>
        <n v="40"/>
        <n v="42"/>
        <n v="43"/>
        <n v="44"/>
        <n v="46"/>
        <n v="48"/>
        <n v="49"/>
        <n v="50"/>
        <n v="51"/>
        <n v="52"/>
        <n v="54"/>
        <n v="55"/>
        <n v="56"/>
        <n v="57"/>
        <n v="58"/>
        <n v="59"/>
        <n v="60"/>
        <n v="61"/>
        <n v="62"/>
        <n v="63"/>
        <n v="64"/>
        <n v="85"/>
        <n v="86"/>
        <n v="88"/>
        <n v="111"/>
        <n v="124"/>
        <n v="135"/>
        <n v="139"/>
        <n v="142"/>
        <n v="153"/>
        <n v="165"/>
        <n v="166"/>
        <n v="167"/>
        <n v="169"/>
        <n v="170"/>
        <n v="171"/>
        <n v="173"/>
        <n v="175"/>
        <n v="178"/>
        <n v="180"/>
        <n v="181"/>
        <n v="182"/>
        <n v="183"/>
        <n v="184"/>
        <n v="186"/>
        <n v="189"/>
        <n v="190"/>
        <n v="192"/>
        <n v="193"/>
        <n v="194"/>
        <n v="198"/>
        <n v="200"/>
        <n v="201"/>
        <n v="202"/>
        <n v="203"/>
        <n v="204"/>
        <n v="206"/>
        <n v="207"/>
        <n v="209"/>
        <n v="210"/>
        <n v="212"/>
        <n v="214"/>
        <n v="215"/>
        <n v="219"/>
        <n v="220"/>
        <n v="222"/>
        <n v="224"/>
        <n v="225"/>
        <n v="229"/>
        <n v="230"/>
        <n v="232"/>
        <n v="233"/>
        <n v="234"/>
      </sharedItems>
    </cacheField>
  </cacheFields>
  <cacheHierarchies count="308">
    <cacheHierarchy uniqueName="[Age Group].[Age Group Hierarchy]" caption="Age Group Hierarchy" defaultMemberUniqueName="[Age Group].[Age Group Hierarchy].[All Age Group]" allUniqueName="[Age Group].[Age Group Hierarchy].[All Age Group]" dimensionUniqueName="[Age Group]" displayFolder="" count="0" unbalanced="0"/>
    <cacheHierarchy uniqueName="[Age Group].[Age Group Name]" caption="Age Group Name" attribute="1" defaultMemberUniqueName="[Age Group].[Age Group Name].[All]" allUniqueName="[Age Group].[Age Group Name].[All]" dimensionUniqueName="[Age Group]"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ard Brand Type].[Card Brand Type Hierarchy]" caption="Card Brand Type Hierarchy" defaultMemberUniqueName="[Card Brand Type].[Card Brand Type Hierarchy].[All Card Brand Type]" allUniqueName="[Card Brand Type].[Card Brand Type Hierarchy].[All Card Brand Type]" dimensionUniqueName="[Card Brand Type]" displayFolder="" count="0" unbalanced="0"/>
    <cacheHierarchy uniqueName="[Card Brand Type].[Card Brand Type Name]" caption="Card Brand Type Name" attribute="1" defaultMemberUniqueName="[Card Brand Type].[Card Brand Type Name].[All]" allUniqueName="[Card Brand Type].[Card Brand Type Name].[All]" dimensionUniqueName="[Card Brand Type]" displayFolder="" count="0" unbalanced="0"/>
    <cacheHierarchy uniqueName="[Card Issued].[Card Issued Hierarchy]" caption="Card Issued Hierarchy" defaultMemberUniqueName="[Card Issued].[Card Issued Hierarchy].[All Card Issued]" allUniqueName="[Card Issued].[Card Issued Hierarchy].[All Card Issued]" dimensionUniqueName="[Card Issued]" displayFolder="" count="0" unbalanced="0"/>
    <cacheHierarchy uniqueName="[Card Issued].[Card Issued Name]" caption="Card Issued Name" attribute="1" defaultMemberUniqueName="[Card Issued].[Card Issued Name].[All]" allUniqueName="[Card Issued].[Card Issued Name].[All]" dimensionUniqueName="[Card Issued]" displayFolder="" count="0" unbalanced="0"/>
    <cacheHierarchy uniqueName="[Card Not Present Type].[Card Not Present Type Hierarchy]" caption="Card Not Present Type Hierarchy" defaultMemberUniqueName="[Card Not Present Type].[Card Not Present Type Hierarchy].[All Card Not Present Type]" allUniqueName="[Card Not Present Type].[Card Not Present Type Hierarchy].[All Card Not Present Type]" dimensionUniqueName="[Card Not Present Type]" displayFolder="" count="0" unbalanced="0"/>
    <cacheHierarchy uniqueName="[Card Not Present Type].[Card Not Present Type Name]" caption="Card Not Present Type Name" attribute="1" defaultMemberUniqueName="[Card Not Present Type].[Card Not Present Type Name].[All]" allUniqueName="[Card Not Present Type].[Card Not Present Type Name].[All]" dimensionUniqueName="[Card Not Present Type]" displayFolder="" count="0" unbalanced="0"/>
    <cacheHierarchy uniqueName="[Card Transaction Categories].[Card Transaction Categories Hierarchy]" caption="Card Transaction Categories Hierarchy" defaultMemberUniqueName="[Card Transaction Categories].[Card Transaction Categories Hierarchy].[All Card Transaction Categories]" allUniqueName="[Card Transaction Categories].[Card Transaction Categories Hierarchy].[All Card Transaction Categories]" dimensionUniqueName="[Card Transaction Categories]" displayFolder="" count="0" unbalanced="0"/>
    <cacheHierarchy uniqueName="[Card Transaction Categories].[Card Transaction Categories Name]" caption="Card Transaction Categories Name" attribute="1" defaultMemberUniqueName="[Card Transaction Categories].[Card Transaction Categories Name].[All]" allUniqueName="[Card Transaction Categories].[Card Transaction Categories Name].[All]" dimensionUniqueName="[Card Transaction Categories]" displayFolder="" count="0" unbalanced="0"/>
    <cacheHierarchy uniqueName="[Card Transaction Condition].[Card Transaction Condition Hierarchy]" caption="Card Transaction Condition Hierarchy" defaultMemberUniqueName="[Card Transaction Condition].[Card Transaction Condition Hierarchy].[All Card Transaction]" allUniqueName="[Card Transaction Condition].[Card Transaction Condition Hierarchy].[All Card Transaction]" dimensionUniqueName="[Card Transaction Condition]" displayFolder="" count="0" unbalanced="0"/>
    <cacheHierarchy uniqueName="[Card Transaction Condition].[Card Transaction Condition Name]" caption="Card Transaction Condition Name" attribute="1" defaultMemberUniqueName="[Card Transaction Condition].[Card Transaction Condition Name].[All]" allUniqueName="[Card Transaction Condition].[Card Transaction Condition Name].[All]" dimensionUniqueName="[Card Transaction Condition]"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2"/>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0" unbalanced="0"/>
    <cacheHierarchy uniqueName="[Data Mart].[Data Mart]" caption="Data Mart" attribute="1" defaultMemberUniqueName="[Data Mart].[Data Mart].&amp;[User Mart]" allUniqueName="[Data Mart].[Data Mart].[All]" dimensionUniqueName="[Data Mart]" displayFolder="" count="2" unbalanced="0">
      <fieldsUsage count="2">
        <fieldUsage x="-1"/>
        <fieldUsage x="5"/>
      </fieldsUsage>
    </cacheHierarchy>
    <cacheHierarchy uniqueName="[Entity Service].[Entity Service Hierarchy]" caption="Entity Service Hierarchy" defaultMemberUniqueName="[Entity Service].[Entity Service Hierarchy].[All Entity Service]" allUniqueName="[Entity Service].[Entity Service Hierarchy].[All Entity Service]" dimensionUniqueName="[Entity Service]" displayFolder="" count="0" unbalanced="0"/>
    <cacheHierarchy uniqueName="[Entity Service].[Entity Service Name]" caption="Entity Service Name" attribute="1" defaultMemberUniqueName="[Entity Service].[Entity Service Name].[All]" allUniqueName="[Entity Service].[Entity Service Name].[All]" dimensionUniqueName="[Entity Service]"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orm Name].[Form Name]" caption="Form Name" attribute="1" defaultMemberUniqueName="[Form Name].[Form Name].[All]" allUniqueName="[Form Name].[Form Name].[All]" dimensionUniqueName="[Form Name]" displayFolder="" count="2" unbalanced="0">
      <fieldsUsage count="2">
        <fieldUsage x="-1"/>
        <fieldUsage x="6"/>
      </fieldsUsage>
    </cacheHierarchy>
    <cacheHierarchy uniqueName="[Income Group].[Income Group Hierarchy]" caption="Income Group Hierarchy" defaultMemberUniqueName="[Income Group].[Income Group Hierarchy].[All Income Group]" allUniqueName="[Income Group].[Income Group Hierarchy].[All Income Group]" dimensionUniqueName="[Income Group]" displayFolder="" count="0" unbalanced="0"/>
    <cacheHierarchy uniqueName="[Income Group].[Income Group Name]" caption="Income Group Name" attribute="1" defaultMemberUniqueName="[Income Group].[Income Group Name].[All]" allUniqueName="[Income Group].[Income Group Name].[All]" dimensionUniqueName="[Income Group]" displayFolder="" count="0" unbalanced="0"/>
    <cacheHierarchy uniqueName="[Participating Bank].[Participating Bank Hierarchy]" caption="Participating Bank Hierarchy" defaultMemberUniqueName="[Participating Bank].[Participating Bank Hierarchy].[All Participating Bank]" allUniqueName="[Participating Bank].[Participating Bank Hierarchy].[All Participating Bank]" dimensionUniqueName="[Participating Bank]" displayFolder="" count="0" unbalanced="0"/>
    <cacheHierarchy uniqueName="[Participating Bank].[Participating Bank Name]" caption="Participating Bank Name" attribute="1" defaultMemberUniqueName="[Participating Bank].[Participating Bank Name].[All]" allUniqueName="[Participating Bank].[Participating Bank Name].[All]" dimensionUniqueName="[Participating Bank]" displayFolder="" count="0" unbalanced="0"/>
    <cacheHierarchy uniqueName="[Payment Mechanism].[Payment Mechanism Hierarchy]" caption="Payment Mechanism Hierarchy" defaultMemberUniqueName="[Payment Mechanism].[Payment Mechanism Hierarchy].[All Payment Mechanism]" allUniqueName="[Payment Mechanism].[Payment Mechanism Hierarchy].[All Payment Mechanism]" dimensionUniqueName="[Payment Mechanism]" displayFolder="" count="0" unbalanced="0"/>
    <cacheHierarchy uniqueName="[Payment Mechanism].[Payment Mechanism Name]" caption="Payment Mechanism Name" attribute="1" defaultMemberUniqueName="[Payment Mechanism].[Payment Mechanism Name].[All]" allUniqueName="[Payment Mechanism].[Payment Mechanism Name].[All]" dimensionUniqueName="[Payment Mechanism]" displayFolder="" count="0" unbalanced="0"/>
    <cacheHierarchy uniqueName="[Payment Technology].[Payment Technology Hierarchy]" caption="Payment Technology Hierarchy" defaultMemberUniqueName="[Payment Technology].[Payment Technology Hierarchy].[All Payment Mechanism]" allUniqueName="[Payment Technology].[Payment Technology Hierarchy].[All Payment Mechanism]" dimensionUniqueName="[Payment Technology]" displayFolder="" count="0" unbalanced="0"/>
    <cacheHierarchy uniqueName="[Payment Technology].[Payment Technology Name]" caption="Payment Technology Name" attribute="1" defaultMemberUniqueName="[Payment Technology].[Payment Technology Name].[All]" allUniqueName="[Payment Technology].[Payment Technology Name].[All]" dimensionUniqueName="[Payment Technology]"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Point of Sale Type].[Point of Sale Type Hierarchy]" caption="Point of Sale Type Hierarchy" defaultMemberUniqueName="[Point of Sale Type].[Point of Sale Type Hierarchy].[All Point of Sale Type]" allUniqueName="[Point of Sale Type].[Point of Sale Type Hierarchy].[All Point of Sale Type]" dimensionUniqueName="[Point of Sale Type]" displayFolder="" count="0" unbalanced="0"/>
    <cacheHierarchy uniqueName="[Point of Sale Type].[Point of Sale Type Name]" caption="Point of Sale Type Name" attribute="1" defaultMemberUniqueName="[Point of Sale Type].[Point of Sale Type Name].[All]" allUniqueName="[Point of Sale Type].[Point of Sale Type Name].[All]" dimensionUniqueName="[Point of Sale Type]" displayFolder="" count="0" unbalanced="0"/>
    <cacheHierarchy uniqueName="[Purpose of Transaction].[Purpose of Transaction Hierarchy]" caption="Purpose of Transaction Hierarchy" defaultMemberUniqueName="[Purpose of Transaction].[Purpose of Transaction Hierarchy].[All Purpose of Transaction]" allUniqueName="[Purpose of Transaction].[Purpose of Transaction Hierarchy].[All Purpose of Transaction]" dimensionUniqueName="[Purpose of Transaction]" displayFolder="" count="0" unbalanced="0"/>
    <cacheHierarchy uniqueName="[Purpose of Transaction].[Purpose of Transaction Name]" caption="Purpose of Transaction Name" attribute="1" defaultMemberUniqueName="[Purpose of Transaction].[Purpose of Transaction Name].[All]" allUniqueName="[Purpose of Transaction].[Purpose of Transaction Name].[All]" dimensionUniqueName="[Purpose of Transaction]"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0"/>
      </fieldsUsage>
    </cacheHierarchy>
    <cacheHierarchy uniqueName="[Reporting Date].[Year Month]" caption="Year Month" attribute="1" defaultMemberUniqueName="[Reporting Date].[Year Month].[All]" allUniqueName="[Reporting Date].[Year Month].[All]" dimensionUniqueName="[Reporting Date]" displayFolder="" count="0" unbalanced="0"/>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0" unbalanced="0"/>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7"/>
        <fieldUsage x="8"/>
        <fieldUsage x="9"/>
        <fieldUsage x="10"/>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0" unbalanced="0"/>
    <cacheHierarchy uniqueName="[Reporting Period].[Reporting Period Name]" caption="Reporting Period Name" attribute="1" defaultMemberUniqueName="[Reporting Period].[Reporting Period Name].[All]" allUniqueName="[Reporting Period].[Reporting Period Name].[All]" dimensionUniqueName="[Reporting Period]" displayFolder="" count="2" unbalanced="0">
      <fieldsUsage count="2">
        <fieldUsage x="-1"/>
        <fieldUsage x="1"/>
      </fieldsUsage>
    </cacheHierarchy>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0" unbalanced="0"/>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ME Status].[SME Status Hierarchy]" caption="SME Status Hierarchy" defaultMemberUniqueName="[SME Status].[SME Status Hierarchy].[All SME Status]" allUniqueName="[SME Status].[SME Status Hierarchy].[All SME Status]" dimensionUniqueName="[SME Status]" displayFolder="" count="0" unbalanced="0"/>
    <cacheHierarchy uniqueName="[SME Status].[SME Status Name]" caption="SME Status Name" attribute="1" defaultMemberUniqueName="[SME Status].[SME Status Name].[All]" allUniqueName="[SME Status].[SME Status Name].[All]" dimensionUniqueName="[SME Status]"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Subscriber].[Subscriber Hierarchy]" caption="Subscriber Hierarchy" defaultMemberUniqueName="[Subscriber].[Subscriber Hierarchy].[All Subscriber]" allUniqueName="[Subscriber].[Subscriber Hierarchy].[All Subscriber]" dimensionUniqueName="[Subscriber]" displayFolder="" count="0" unbalanced="0"/>
    <cacheHierarchy uniqueName="[Subscriber].[Subscriber Name]" caption="Subscriber Name" attribute="1" defaultMemberUniqueName="[Subscriber].[Subscriber Name].[All]" allUniqueName="[Subscriber].[Subscriber Name].[All]" dimensionUniqueName="[Subscriber]" displayFolder="" count="0" unbalanced="0"/>
    <cacheHierarchy uniqueName="[Transaction Method].[Transaction Method Hierarchy]" caption="Transaction Method Hierarchy" defaultMemberUniqueName="[Transaction Method].[Transaction Method Hierarchy].[All Transaction Method]" allUniqueName="[Transaction Method].[Transaction Method Hierarchy].[All Transaction Method]" dimensionUniqueName="[Transaction Method]" displayFolder="" count="0" unbalanced="0"/>
    <cacheHierarchy uniqueName="[Transaction Method].[Transaction Method Name]" caption="Transaction Method Name" attribute="1" defaultMemberUniqueName="[Transaction Method].[Transaction Method Name].[All]" allUniqueName="[Transaction Method].[Transaction Method Name].[All]" dimensionUniqueName="[Transaction Method]"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Type of Financial Transaction].[Transaction Type Name]" caption="Transaction Type Name" attribute="1" defaultMemberUniqueName="[Type of Financial Transaction].[Transaction Type Name].[All]" allUniqueName="[Type of Financial Transaction].[Transaction Type Name].[All]" dimensionUniqueName="[Type of Financial Transaction]" displayFolder="" count="0" unbalanced="0"/>
    <cacheHierarchy uniqueName="[Type of Financial Transaction].[Type of Financial Transaction Hierarchy]" caption="Type of Financial Transaction Hierarchy" defaultMemberUniqueName="[Type of Financial Transaction].[Type of Financial Transaction Hierarchy].[All Type of Financial Transaction]" allUniqueName="[Type of Financial Transaction].[Type of Financial Transaction Hierarchy].[All Type of Financial Transaction]" dimensionUniqueName="[Type of Financial Transaction]" displayFolder="" count="0" unbalanced="0"/>
    <cacheHierarchy uniqueName="[Type of Merchant].[Type of Merchant Hierarchy]" caption="Type of Merchant Hierarchy" defaultMemberUniqueName="[Type of Merchant].[Type of Merchant Hierarchy].[All Type of Merchant]" allUniqueName="[Type of Merchant].[Type of Merchant Hierarchy].[All Type of Merchant]" dimensionUniqueName="[Type of Merchant]" displayFolder="" count="0" unbalanced="0"/>
    <cacheHierarchy uniqueName="[Type of Merchant].[Type of Merchant Name]" caption="Type of Merchant Name" attribute="1" defaultMemberUniqueName="[Type of Merchant].[Type of Merchant Name].[All]" allUniqueName="[Type of Merchant].[Type of Merchant Name].[All]" dimensionUniqueName="[Type of Merchant]" displayFolder="" count="0" unbalanced="0"/>
    <cacheHierarchy uniqueName="[Age Group].[Age Group Key]" caption="Age Group Key" attribute="1" keyAttribute="1" defaultMemberUniqueName="[Age Group].[Age Group Key].[All]" allUniqueName="[Age Group].[Age Group Key].[All]" dimensionUniqueName="[Age Group]" displayFolder="" count="0" unbalanced="0" hidden="1"/>
    <cacheHierarchy uniqueName="[Age Group].[Age Group Level 01]" caption="Age Group Level 01" attribute="1" defaultMemberUniqueName="[Age Group].[Age Group Level 01].[All]" allUniqueName="[Age Group].[Age Group Level 01].[All]" dimensionUniqueName="[Age Group]" displayFolder="" count="0" unbalanced="0" hidden="1"/>
    <cacheHierarchy uniqueName="[Age Group].[Age Group Level 02]" caption="Age Group Level 02" attribute="1" defaultMemberUniqueName="[Age Group].[Age Group Level 02].[All]" allUniqueName="[Age Group].[Age Group Level 02].[All]" dimensionUniqueName="[Age Group]" displayFolder="" count="0" unbalanced="0" hidden="1"/>
    <cacheHierarchy uniqueName="[Age Group].[AGE GRP L1 SRT]" caption="AGE GRP L1 SRT" attribute="1" defaultMemberUniqueName="[Age Group].[AGE GRP L1 SRT].[All]" allUniqueName="[Age Group].[AGE GRP L1 SRT].[All]" dimensionUniqueName="[Age Group]" displayFolder="" count="0" unbalanced="0" hidden="1"/>
    <cacheHierarchy uniqueName="[Age Group].[AGE GRP L2 SRT]" caption="AGE GRP L2 SRT" attribute="1" defaultMemberUniqueName="[Age Group].[AGE GRP L2 SRT].[All]" allUniqueName="[Age Group].[AGE GRP L2 SRT].[All]" dimensionUniqueName="[Age Group]" displayFolder="" count="0" unbalanced="0" hidden="1"/>
    <cacheHierarchy uniqueName="[Age Group].[AGE GRP SRT]" caption="AGE GRP SRT" attribute="1" defaultMemberUniqueName="[Age Group].[AGE GRP SRT].[All]" allUniqueName="[Age Group].[AGE GRP SRT].[All]" dimensionUniqueName="[Age Group]"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ard Brand Type].[Card Brand Type Key]" caption="Card Brand Type Key" attribute="1" keyAttribute="1" defaultMemberUniqueName="[Card Brand Type].[Card Brand Type Key].[All]" allUniqueName="[Card Brand Type].[Card Brand Type Key].[All]" dimensionUniqueName="[Card Brand Type]" displayFolder="" count="0" unbalanced="0" hidden="1"/>
    <cacheHierarchy uniqueName="[Card Brand Type].[Card Brand Type Level 01]" caption="Card Brand Type Level 01" attribute="1" defaultMemberUniqueName="[Card Brand Type].[Card Brand Type Level 01].[All]" allUniqueName="[Card Brand Type].[Card Brand Type Level 01].[All]" dimensionUniqueName="[Card Brand Type]" displayFolder="" count="0" unbalanced="0" hidden="1"/>
    <cacheHierarchy uniqueName="[Card Brand Type].[Card Brand Type Level 02]" caption="Card Brand Type Level 02" attribute="1" defaultMemberUniqueName="[Card Brand Type].[Card Brand Type Level 02].[All]" allUniqueName="[Card Brand Type].[Card Brand Type Level 02].[All]" dimensionUniqueName="[Card Brand Type]" displayFolder="" count="0" unbalanced="0" hidden="1"/>
    <cacheHierarchy uniqueName="[Card Brand Type].[Card Brand Type Level 03]" caption="Card Brand Type Level 03" attribute="1" defaultMemberUniqueName="[Card Brand Type].[Card Brand Type Level 03].[All]" allUniqueName="[Card Brand Type].[Card Brand Type Level 03].[All]" dimensionUniqueName="[Card Brand Type]" displayFolder="" count="0" unbalanced="0" hidden="1"/>
    <cacheHierarchy uniqueName="[Card Brand Type].[Card Brand Type Level 04]" caption="Card Brand Type Level 04" attribute="1" defaultMemberUniqueName="[Card Brand Type].[Card Brand Type Level 04].[All]" allUniqueName="[Card Brand Type].[Card Brand Type Level 04].[All]" dimensionUniqueName="[Card Brand Type]" displayFolder="" count="0" unbalanced="0" hidden="1"/>
    <cacheHierarchy uniqueName="[Card Brand Type].[CRD BRD TYP L1 SRT]" caption="CRD BRD TYP L1 SRT" attribute="1" defaultMemberUniqueName="[Card Brand Type].[CRD BRD TYP L1 SRT].[All]" allUniqueName="[Card Brand Type].[CRD BRD TYP L1 SRT].[All]" dimensionUniqueName="[Card Brand Type]" displayFolder="" count="0" unbalanced="0" hidden="1"/>
    <cacheHierarchy uniqueName="[Card Brand Type].[CRD BRD TYP L2 SRT]" caption="CRD BRD TYP L2 SRT" attribute="1" defaultMemberUniqueName="[Card Brand Type].[CRD BRD TYP L2 SRT].[All]" allUniqueName="[Card Brand Type].[CRD BRD TYP L2 SRT].[All]" dimensionUniqueName="[Card Brand Type]" displayFolder="" count="0" unbalanced="0" hidden="1"/>
    <cacheHierarchy uniqueName="[Card Brand Type].[CRD BRD TYP L3 SRT]" caption="CRD BRD TYP L3 SRT" attribute="1" defaultMemberUniqueName="[Card Brand Type].[CRD BRD TYP L3 SRT].[All]" allUniqueName="[Card Brand Type].[CRD BRD TYP L3 SRT].[All]" dimensionUniqueName="[Card Brand Type]" displayFolder="" count="0" unbalanced="0" hidden="1"/>
    <cacheHierarchy uniqueName="[Card Brand Type].[CRD BRD TYP L4 SRT]" caption="CRD BRD TYP L4 SRT" attribute="1" defaultMemberUniqueName="[Card Brand Type].[CRD BRD TYP L4 SRT].[All]" allUniqueName="[Card Brand Type].[CRD BRD TYP L4 SRT].[All]" dimensionUniqueName="[Card Brand Type]" displayFolder="" count="0" unbalanced="0" hidden="1"/>
    <cacheHierarchy uniqueName="[Card Brand Type].[CRD BRD TYP SRT]" caption="CRD BRD TYP SRT" attribute="1" defaultMemberUniqueName="[Card Brand Type].[CRD BRD TYP SRT].[All]" allUniqueName="[Card Brand Type].[CRD BRD TYP SRT].[All]" dimensionUniqueName="[Card Brand Type]" displayFolder="" count="0" unbalanced="0" hidden="1"/>
    <cacheHierarchy uniqueName="[Card Issued].[Card Issued Key]" caption="Card Issued Key" attribute="1" keyAttribute="1" defaultMemberUniqueName="[Card Issued].[Card Issued Key].[All]" allUniqueName="[Card Issued].[Card Issued Key].[All]" dimensionUniqueName="[Card Issued]" displayFolder="" count="0" unbalanced="0" hidden="1"/>
    <cacheHierarchy uniqueName="[Card Issued].[Card Issued Level 01]" caption="Card Issued Level 01" attribute="1" defaultMemberUniqueName="[Card Issued].[Card Issued Level 01].[All]" allUniqueName="[Card Issued].[Card Issued Level 01].[All]" dimensionUniqueName="[Card Issued]" displayFolder="" count="0" unbalanced="0" hidden="1"/>
    <cacheHierarchy uniqueName="[Card Issued].[Card Issued Level 02]" caption="Card Issued Level 02" attribute="1" defaultMemberUniqueName="[Card Issued].[Card Issued Level 02].[All]" allUniqueName="[Card Issued].[Card Issued Level 02].[All]" dimensionUniqueName="[Card Issued]" displayFolder="" count="0" unbalanced="0" hidden="1"/>
    <cacheHierarchy uniqueName="[Card Issued].[CRD ISSUED L1 SRT]" caption="CRD ISSUED L1 SRT" attribute="1" defaultMemberUniqueName="[Card Issued].[CRD ISSUED L1 SRT].[All]" allUniqueName="[Card Issued].[CRD ISSUED L1 SRT].[All]" dimensionUniqueName="[Card Issued]" displayFolder="" count="0" unbalanced="0" hidden="1"/>
    <cacheHierarchy uniqueName="[Card Issued].[CRD ISSUED L2 SRT]" caption="CRD ISSUED L2 SRT" attribute="1" defaultMemberUniqueName="[Card Issued].[CRD ISSUED L2 SRT].[All]" allUniqueName="[Card Issued].[CRD ISSUED L2 SRT].[All]" dimensionUniqueName="[Card Issued]" displayFolder="" count="0" unbalanced="0" hidden="1"/>
    <cacheHierarchy uniqueName="[Card Issued].[CRD ISSUED SRT]" caption="CRD ISSUED SRT" attribute="1" defaultMemberUniqueName="[Card Issued].[CRD ISSUED SRT].[All]" allUniqueName="[Card Issued].[CRD ISSUED SRT].[All]" dimensionUniqueName="[Card Issued]" displayFolder="" count="0" unbalanced="0" hidden="1"/>
    <cacheHierarchy uniqueName="[Card Not Present Type].[Card Not Present Type Level 1 Name]" caption="Card Not Present Type Level 1 Name" attribute="1" defaultMemberUniqueName="[Card Not Present Type].[Card Not Present Type Level 1 Name].[All]" allUniqueName="[Card Not Present Type].[Card Not Present Type Level 1 Name].[All]" dimensionUniqueName="[Card Not Present Type]" displayFolder="" count="0" unbalanced="0" hidden="1"/>
    <cacheHierarchy uniqueName="[Card Not Present Type].[Card Not Present Type Level 2 Name]" caption="Card Not Present Type Level 2 Name" attribute="1" defaultMemberUniqueName="[Card Not Present Type].[Card Not Present Type Level 2 Name].[All]" allUniqueName="[Card Not Present Type].[Card Not Present Type Level 2 Name].[All]" dimensionUniqueName="[Card Not Present Type]" displayFolder="" count="0" unbalanced="0" hidden="1"/>
    <cacheHierarchy uniqueName="[Card Not Present Type].[Card Not Present Type Level 3 Name]" caption="Card Not Present Type Level 3 Name" attribute="1" defaultMemberUniqueName="[Card Not Present Type].[Card Not Present Type Level 3 Name].[All]" allUniqueName="[Card Not Present Type].[Card Not Present Type Level 3 Name].[All]" dimensionUniqueName="[Card Not Present Type]" displayFolder="" count="0" unbalanced="0" hidden="1"/>
    <cacheHierarchy uniqueName="[Card Not Present Type].[CRD NOT PRSN TYP KEY]" caption="CRD NOT PRSN TYP KEY" attribute="1" keyAttribute="1" defaultMemberUniqueName="[Card Not Present Type].[CRD NOT PRSN TYP KEY].[All]" allUniqueName="[Card Not Present Type].[CRD NOT PRSN TYP KEY].[All]" dimensionUniqueName="[Card Not Present Type]" displayFolder="" count="0" unbalanced="0" hidden="1"/>
    <cacheHierarchy uniqueName="[Card Not Present Type].[CRD NOT PRSN TYP L1 SRT]" caption="CRD NOT PRSN TYP L1 SRT" attribute="1" defaultMemberUniqueName="[Card Not Present Type].[CRD NOT PRSN TYP L1 SRT].[All]" allUniqueName="[Card Not Present Type].[CRD NOT PRSN TYP L1 SRT].[All]" dimensionUniqueName="[Card Not Present Type]" displayFolder="" count="0" unbalanced="0" hidden="1"/>
    <cacheHierarchy uniqueName="[Card Not Present Type].[CRD NOT PRSN TYP L2 SRT]" caption="CRD NOT PRSN TYP L2 SRT" attribute="1" defaultMemberUniqueName="[Card Not Present Type].[CRD NOT PRSN TYP L2 SRT].[All]" allUniqueName="[Card Not Present Type].[CRD NOT PRSN TYP L2 SRT].[All]" dimensionUniqueName="[Card Not Present Type]" displayFolder="" count="0" unbalanced="0" hidden="1"/>
    <cacheHierarchy uniqueName="[Card Not Present Type].[CRD NOT PRSN TYP L3 SRT]" caption="CRD NOT PRSN TYP L3 SRT" attribute="1" defaultMemberUniqueName="[Card Not Present Type].[CRD NOT PRSN TYP L3 SRT].[All]" allUniqueName="[Card Not Present Type].[CRD NOT PRSN TYP L3 SRT].[All]" dimensionUniqueName="[Card Not Present Type]" displayFolder="" count="0" unbalanced="0" hidden="1"/>
    <cacheHierarchy uniqueName="[Card Not Present Type].[CRD NOT PRSN TYP SRT]" caption="CRD NOT PRSN TYP SRT" attribute="1" defaultMemberUniqueName="[Card Not Present Type].[CRD NOT PRSN TYP SRT].[All]" allUniqueName="[Card Not Present Type].[CRD NOT PRSN TYP SRT].[All]" dimensionUniqueName="[Card Not Present Type]" displayFolder="" count="0" unbalanced="0" hidden="1"/>
    <cacheHierarchy uniqueName="[Card Transaction Categories].[Card Transaction Categories Level 01 Name]" caption="Card Transaction Categories Level 01 Name" attribute="1" defaultMemberUniqueName="[Card Transaction Categories].[Card Transaction Categories Level 01 Name].[All]" allUniqueName="[Card Transaction Categories].[Card Transaction Categories Level 01 Name].[All]" dimensionUniqueName="[Card Transaction Categories]" displayFolder="" count="0" unbalanced="0" hidden="1"/>
    <cacheHierarchy uniqueName="[Card Transaction Categories].[Card Transaction Categories Level 02 Name]" caption="Card Transaction Categories Level 02 Name" attribute="1" defaultMemberUniqueName="[Card Transaction Categories].[Card Transaction Categories Level 02 Name].[All]" allUniqueName="[Card Transaction Categories].[Card Transaction Categories Level 02 Name].[All]" dimensionUniqueName="[Card Transaction Categories]" displayFolder="" count="0" unbalanced="0" hidden="1"/>
    <cacheHierarchy uniqueName="[Card Transaction Categories].[CRD TXN CAT KEY]" caption="CRD TXN CAT KEY" attribute="1" keyAttribute="1" defaultMemberUniqueName="[Card Transaction Categories].[CRD TXN CAT KEY].[All]" allUniqueName="[Card Transaction Categories].[CRD TXN CAT KEY].[All]" dimensionUniqueName="[Card Transaction Categories]" displayFolder="" count="0" unbalanced="0" hidden="1"/>
    <cacheHierarchy uniqueName="[Card Transaction Categories].[CRD TXN CAT L1 SRT]" caption="CRD TXN CAT L1 SRT" attribute="1" defaultMemberUniqueName="[Card Transaction Categories].[CRD TXN CAT L1 SRT].[All]" allUniqueName="[Card Transaction Categories].[CRD TXN CAT L1 SRT].[All]" dimensionUniqueName="[Card Transaction Categories]" displayFolder="" count="0" unbalanced="0" hidden="1"/>
    <cacheHierarchy uniqueName="[Card Transaction Categories].[CRD TXN CAT L2 SRT]" caption="CRD TXN CAT L2 SRT" attribute="1" defaultMemberUniqueName="[Card Transaction Categories].[CRD TXN CAT L2 SRT].[All]" allUniqueName="[Card Transaction Categories].[CRD TXN CAT L2 SRT].[All]" dimensionUniqueName="[Card Transaction Categories]" displayFolder="" count="0" unbalanced="0" hidden="1"/>
    <cacheHierarchy uniqueName="[Card Transaction Categories].[CRD TXN CAT SRT]" caption="CRD TXN CAT SRT" attribute="1" defaultMemberUniqueName="[Card Transaction Categories].[CRD TXN CAT SRT].[All]" allUniqueName="[Card Transaction Categories].[CRD TXN CAT SRT].[All]" dimensionUniqueName="[Card Transaction Categories]" displayFolder="" count="0" unbalanced="0" hidden="1"/>
    <cacheHierarchy uniqueName="[Card Transaction Condition].[Card Transaction Condition Level 1 Name]" caption="Card Transaction Condition Level 1 Name" attribute="1" defaultMemberUniqueName="[Card Transaction Condition].[Card Transaction Condition Level 1 Name].[All]" allUniqueName="[Card Transaction Condition].[Card Transaction Condition Level 1 Name].[All]" dimensionUniqueName="[Card Transaction Condition]" displayFolder="" count="0" unbalanced="0" hidden="1"/>
    <cacheHierarchy uniqueName="[Card Transaction Condition].[Card Transaction Condition Level 2 Name]" caption="Card Transaction Condition Level 2 Name" attribute="1" defaultMemberUniqueName="[Card Transaction Condition].[Card Transaction Condition Level 2 Name].[All]" allUniqueName="[Card Transaction Condition].[Card Transaction Condition Level 2 Name].[All]" dimensionUniqueName="[Card Transaction Condition]" displayFolder="" count="0" unbalanced="0" hidden="1"/>
    <cacheHierarchy uniqueName="[Card Transaction Condition].[CRD TXN COND KEY]" caption="CRD TXN COND KEY" attribute="1" keyAttribute="1" defaultMemberUniqueName="[Card Transaction Condition].[CRD TXN COND KEY].[All]" allUniqueName="[Card Transaction Condition].[CRD TXN COND KEY].[All]" dimensionUniqueName="[Card Transaction Condition]" displayFolder="" count="0" unbalanced="0" hidden="1"/>
    <cacheHierarchy uniqueName="[Card Transaction Condition].[CRD TXN COND L1 SRT]" caption="CRD TXN COND L1 SRT" attribute="1" defaultMemberUniqueName="[Card Transaction Condition].[CRD TXN COND L1 SRT].[All]" allUniqueName="[Card Transaction Condition].[CRD TXN COND L1 SRT].[All]" dimensionUniqueName="[Card Transaction Condition]" displayFolder="" count="0" unbalanced="0" hidden="1"/>
    <cacheHierarchy uniqueName="[Card Transaction Condition].[CRD TXN COND L2 SRT]" caption="CRD TXN COND L2 SRT" attribute="1" defaultMemberUniqueName="[Card Transaction Condition].[CRD TXN COND L2 SRT].[All]" allUniqueName="[Card Transaction Condition].[CRD TXN COND L2 SRT].[All]" dimensionUniqueName="[Card Transaction Condition]" displayFolder="" count="0" unbalanced="0" hidden="1"/>
    <cacheHierarchy uniqueName="[Card Transaction Condition].[CRD TXN COND SRT]" caption="CRD TXN COND SRT" attribute="1" defaultMemberUniqueName="[Card Transaction Condition].[CRD TXN COND SRT].[All]" allUniqueName="[Card Transaction Condition].[CRD TXN COND SRT].[All]" dimensionUniqueName="[Card Transaction Condition]" displayFolder="" count="0" unbalanced="0" hidden="1"/>
    <cacheHierarchy uniqueName="[Data Item].[Data Item Group]" caption="Data Item Group" attribute="1" defaultMemberUniqueName="[Data Item].[Data Item Group].[All]" allUniqueName="[Data Item].[Data Item Group].[All]" dimensionUniqueName="[Data Item]"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KEY]" caption="DI KEY" attribute="1" keyAttribute="1" defaultMemberUniqueName="[Data Item].[DI KEY].[All]" allUniqueName="[Data Item].[DI KEY].[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KEY]" caption="SUBJ AREA KEY" attribute="1" defaultMemberUniqueName="[Data Item].[SUBJ AREA KEY].[All]" allUniqueName="[Data Item].[SUBJ AREA KEY].[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Entity Service].[ENTITY SERV L1 SRT]" caption="ENTITY SERV L1 SRT" attribute="1" defaultMemberUniqueName="[Entity Service].[ENTITY SERV L1 SRT].[All]" allUniqueName="[Entity Service].[ENTITY SERV L1 SRT].[All]" dimensionUniqueName="[Entity Service]" displayFolder="" count="0" unbalanced="0" hidden="1"/>
    <cacheHierarchy uniqueName="[Entity Service].[ENTITY SERV L2 SRT]" caption="ENTITY SERV L2 SRT" attribute="1" defaultMemberUniqueName="[Entity Service].[ENTITY SERV L2 SRT].[All]" allUniqueName="[Entity Service].[ENTITY SERV L2 SRT].[All]" dimensionUniqueName="[Entity Service]" displayFolder="" count="0" unbalanced="0" hidden="1"/>
    <cacheHierarchy uniqueName="[Entity Service].[ENTITY SERV SRT]" caption="ENTITY SERV SRT" attribute="1" defaultMemberUniqueName="[Entity Service].[ENTITY SERV SRT].[All]" allUniqueName="[Entity Service].[ENTITY SERV SRT].[All]" dimensionUniqueName="[Entity Service]" displayFolder="" count="0" unbalanced="0" hidden="1"/>
    <cacheHierarchy uniqueName="[Entity Service].[Entity Service Key]" caption="Entity Service Key" attribute="1" keyAttribute="1" defaultMemberUniqueName="[Entity Service].[Entity Service Key].[All]" allUniqueName="[Entity Service].[Entity Service Key].[All]" dimensionUniqueName="[Entity Service]" displayFolder="" count="0" unbalanced="0" hidden="1"/>
    <cacheHierarchy uniqueName="[Entity Service].[Entity Service Level 01]" caption="Entity Service Level 01" attribute="1" defaultMemberUniqueName="[Entity Service].[Entity Service Level 01].[All]" allUniqueName="[Entity Service].[Entity Service Level 01].[All]" dimensionUniqueName="[Entity Service]" displayFolder="" count="0" unbalanced="0" hidden="1"/>
    <cacheHierarchy uniqueName="[Entity Service].[Entity Service Level 02]" caption="Entity Service Level 02" attribute="1" defaultMemberUniqueName="[Entity Service].[Entity Service Level 02].[All]" allUniqueName="[Entity Service].[Entity Service Level 02].[All]" dimensionUniqueName="[Entity Service]"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come Group].[INC GRP L1 SRT]" caption="INC GRP L1 SRT" attribute="1" defaultMemberUniqueName="[Income Group].[INC GRP L1 SRT].[All]" allUniqueName="[Income Group].[INC GRP L1 SRT].[All]" dimensionUniqueName="[Income Group]" displayFolder="" count="0" unbalanced="0" hidden="1"/>
    <cacheHierarchy uniqueName="[Income Group].[INC GRP L2 SRT]" caption="INC GRP L2 SRT" attribute="1" defaultMemberUniqueName="[Income Group].[INC GRP L2 SRT].[All]" allUniqueName="[Income Group].[INC GRP L2 SRT].[All]" dimensionUniqueName="[Income Group]" displayFolder="" count="0" unbalanced="0" hidden="1"/>
    <cacheHierarchy uniqueName="[Income Group].[INC GRP SRT]" caption="INC GRP SRT" attribute="1" defaultMemberUniqueName="[Income Group].[INC GRP SRT].[All]" allUniqueName="[Income Group].[INC GRP SRT].[All]" dimensionUniqueName="[Income Group]" displayFolder="" count="0" unbalanced="0" hidden="1"/>
    <cacheHierarchy uniqueName="[Income Group].[Income Group Key]" caption="Income Group Key" attribute="1" keyAttribute="1" defaultMemberUniqueName="[Income Group].[Income Group Key].[All]" allUniqueName="[Income Group].[Income Group Key].[All]" dimensionUniqueName="[Income Group]" displayFolder="" count="0" unbalanced="0" hidden="1"/>
    <cacheHierarchy uniqueName="[Income Group].[Income Group Level 01]" caption="Income Group Level 01" attribute="1" defaultMemberUniqueName="[Income Group].[Income Group Level 01].[All]" allUniqueName="[Income Group].[Income Group Level 01].[All]" dimensionUniqueName="[Income Group]" displayFolder="" count="0" unbalanced="0" hidden="1"/>
    <cacheHierarchy uniqueName="[Income Group].[Income Group Level 02]" caption="Income Group Level 02" attribute="1" defaultMemberUniqueName="[Income Group].[Income Group Level 02].[All]" allUniqueName="[Income Group].[Income Group Level 02].[All]" dimensionUniqueName="[Income Group]" displayFolder="" count="0" unbalanced="0" hidden="1"/>
    <cacheHierarchy uniqueName="[Participating Bank].[PART BANK L1 SRT]" caption="PART BANK L1 SRT" attribute="1" defaultMemberUniqueName="[Participating Bank].[PART BANK L1 SRT].[All]" allUniqueName="[Participating Bank].[PART BANK L1 SRT].[All]" dimensionUniqueName="[Participating Bank]" displayFolder="" count="0" unbalanced="0" hidden="1"/>
    <cacheHierarchy uniqueName="[Participating Bank].[PART BANK L2 SRT]" caption="PART BANK L2 SRT" attribute="1" defaultMemberUniqueName="[Participating Bank].[PART BANK L2 SRT].[All]" allUniqueName="[Participating Bank].[PART BANK L2 SRT].[All]" dimensionUniqueName="[Participating Bank]" displayFolder="" count="0" unbalanced="0" hidden="1"/>
    <cacheHierarchy uniqueName="[Participating Bank].[PART BANK SRT]" caption="PART BANK SRT" attribute="1" defaultMemberUniqueName="[Participating Bank].[PART BANK SRT].[All]" allUniqueName="[Participating Bank].[PART BANK SRT].[All]" dimensionUniqueName="[Participating Bank]" displayFolder="" count="0" unbalanced="0" hidden="1"/>
    <cacheHierarchy uniqueName="[Participating Bank].[Participating Bank Key]" caption="Participating Bank Key" attribute="1" keyAttribute="1" defaultMemberUniqueName="[Participating Bank].[Participating Bank Key].[All]" allUniqueName="[Participating Bank].[Participating Bank Key].[All]" dimensionUniqueName="[Participating Bank]" displayFolder="" count="0" unbalanced="0" hidden="1"/>
    <cacheHierarchy uniqueName="[Participating Bank].[Participating Bank Level 01]" caption="Participating Bank Level 01" attribute="1" defaultMemberUniqueName="[Participating Bank].[Participating Bank Level 01].[All]" allUniqueName="[Participating Bank].[Participating Bank Level 01].[All]" dimensionUniqueName="[Participating Bank]" displayFolder="" count="0" unbalanced="0" hidden="1"/>
    <cacheHierarchy uniqueName="[Participating Bank].[Participating Bank Level 02]" caption="Participating Bank Level 02" attribute="1" defaultMemberUniqueName="[Participating Bank].[Participating Bank Level 02].[All]" allUniqueName="[Participating Bank].[Participating Bank Level 02].[All]" dimensionUniqueName="[Participating Bank]" displayFolder="" count="0" unbalanced="0" hidden="1"/>
    <cacheHierarchy uniqueName="[Payment Mechanism].[Payment Mechanism Level 1 Name]" caption="Payment Mechanism Level 1 Name" attribute="1" defaultMemberUniqueName="[Payment Mechanism].[Payment Mechanism Level 1 Name].[All]" allUniqueName="[Payment Mechanism].[Payment Mechanism Level 1 Name].[All]" dimensionUniqueName="[Payment Mechanism]" displayFolder="" count="0" unbalanced="0" hidden="1"/>
    <cacheHierarchy uniqueName="[Payment Mechanism].[Payment Mechanism Level 2 Name]" caption="Payment Mechanism Level 2 Name" attribute="1" defaultMemberUniqueName="[Payment Mechanism].[Payment Mechanism Level 2 Name].[All]" allUniqueName="[Payment Mechanism].[Payment Mechanism Level 2 Name].[All]" dimensionUniqueName="[Payment Mechanism]" displayFolder="" count="0" unbalanced="0" hidden="1"/>
    <cacheHierarchy uniqueName="[Payment Mechanism].[Payment Mechanism Level 3 Name]" caption="Payment Mechanism Level 3 Name" attribute="1" defaultMemberUniqueName="[Payment Mechanism].[Payment Mechanism Level 3 Name].[All]" allUniqueName="[Payment Mechanism].[Payment Mechanism Level 3 Name].[All]" dimensionUniqueName="[Payment Mechanism]" displayFolder="" count="0" unbalanced="0" hidden="1"/>
    <cacheHierarchy uniqueName="[Payment Mechanism].[PAYMT MECH KEY]" caption="PAYMT MECH KEY" attribute="1" keyAttribute="1" defaultMemberUniqueName="[Payment Mechanism].[PAYMT MECH KEY].[All]" allUniqueName="[Payment Mechanism].[PAYMT MECH KEY].[All]" dimensionUniqueName="[Payment Mechanism]" displayFolder="" count="0" unbalanced="0" hidden="1"/>
    <cacheHierarchy uniqueName="[Payment Mechanism].[PAYMT MECH L1 SRT]" caption="PAYMT MECH L1 SRT" attribute="1" defaultMemberUniqueName="[Payment Mechanism].[PAYMT MECH L1 SRT].[All]" allUniqueName="[Payment Mechanism].[PAYMT MECH L1 SRT].[All]" dimensionUniqueName="[Payment Mechanism]" displayFolder="" count="0" unbalanced="0" hidden="1"/>
    <cacheHierarchy uniqueName="[Payment Mechanism].[PAYMT MECH L2 SRT]" caption="PAYMT MECH L2 SRT" attribute="1" defaultMemberUniqueName="[Payment Mechanism].[PAYMT MECH L2 SRT].[All]" allUniqueName="[Payment Mechanism].[PAYMT MECH L2 SRT].[All]" dimensionUniqueName="[Payment Mechanism]" displayFolder="" count="0" unbalanced="0" hidden="1"/>
    <cacheHierarchy uniqueName="[Payment Mechanism].[PAYMT MECH L3 SRT]" caption="PAYMT MECH L3 SRT" attribute="1" defaultMemberUniqueName="[Payment Mechanism].[PAYMT MECH L3 SRT].[All]" allUniqueName="[Payment Mechanism].[PAYMT MECH L3 SRT].[All]" dimensionUniqueName="[Payment Mechanism]" displayFolder="" count="0" unbalanced="0" hidden="1"/>
    <cacheHierarchy uniqueName="[Payment Mechanism].[PAYMT MECH SRT]" caption="PAYMT MECH SRT" attribute="1" defaultMemberUniqueName="[Payment Mechanism].[PAYMT MECH SRT].[All]" allUniqueName="[Payment Mechanism].[PAYMT MECH SRT].[All]" dimensionUniqueName="[Payment Mechanism]" displayFolder="" count="0" unbalanced="0" hidden="1"/>
    <cacheHierarchy uniqueName="[Payment Technology].[Payment Technology Level 1 Name]" caption="Payment Technology Level 1 Name" attribute="1" defaultMemberUniqueName="[Payment Technology].[Payment Technology Level 1 Name].[All]" allUniqueName="[Payment Technology].[Payment Technology Level 1 Name].[All]" dimensionUniqueName="[Payment Technology]" displayFolder="" count="0" unbalanced="0" hidden="1"/>
    <cacheHierarchy uniqueName="[Payment Technology].[Payment Technology Level 2 Name]" caption="Payment Technology Level 2 Name" attribute="1" defaultMemberUniqueName="[Payment Technology].[Payment Technology Level 2 Name].[All]" allUniqueName="[Payment Technology].[Payment Technology Level 2 Name].[All]" dimensionUniqueName="[Payment Technology]" displayFolder="" count="0" unbalanced="0" hidden="1"/>
    <cacheHierarchy uniqueName="[Payment Technology].[Payment Technology Level 3 Name]" caption="Payment Technology Level 3 Name" attribute="1" defaultMemberUniqueName="[Payment Technology].[Payment Technology Level 3 Name].[All]" allUniqueName="[Payment Technology].[Payment Technology Level 3 Name].[All]" dimensionUniqueName="[Payment Technology]" displayFolder="" count="0" unbalanced="0" hidden="1"/>
    <cacheHierarchy uniqueName="[Payment Technology].[PAYMT TECH KEY]" caption="PAYMT TECH KEY" attribute="1" keyAttribute="1" defaultMemberUniqueName="[Payment Technology].[PAYMT TECH KEY].[All]" allUniqueName="[Payment Technology].[PAYMT TECH KEY].[All]" dimensionUniqueName="[Payment Technology]" displayFolder="" count="0" unbalanced="0" hidden="1"/>
    <cacheHierarchy uniqueName="[Payment Technology].[PAYMT TECH L1 SRT]" caption="PAYMT TECH L1 SRT" attribute="1" defaultMemberUniqueName="[Payment Technology].[PAYMT TECH L1 SRT].[All]" allUniqueName="[Payment Technology].[PAYMT TECH L1 SRT].[All]" dimensionUniqueName="[Payment Technology]" displayFolder="" count="0" unbalanced="0" hidden="1"/>
    <cacheHierarchy uniqueName="[Payment Technology].[PAYMT TECH L2 SRT]" caption="PAYMT TECH L2 SRT" attribute="1" defaultMemberUniqueName="[Payment Technology].[PAYMT TECH L2 SRT].[All]" allUniqueName="[Payment Technology].[PAYMT TECH L2 SRT].[All]" dimensionUniqueName="[Payment Technology]" displayFolder="" count="0" unbalanced="0" hidden="1"/>
    <cacheHierarchy uniqueName="[Payment Technology].[PAYMT TECH L3 SRT]" caption="PAYMT TECH L3 SRT" attribute="1" defaultMemberUniqueName="[Payment Technology].[PAYMT TECH L3 SRT].[All]" allUniqueName="[Payment Technology].[PAYMT TECH L3 SRT].[All]" dimensionUniqueName="[Payment Technology]" displayFolder="" count="0" unbalanced="0" hidden="1"/>
    <cacheHierarchy uniqueName="[Payment Technology].[PAYMT TECH SRT]" caption="PAYMT TECH SRT" attribute="1" defaultMemberUniqueName="[Payment Technology].[PAYMT TECH SRT].[All]" allUniqueName="[Payment Technology].[PAYMT TECH SRT].[All]" dimensionUniqueName="[Payment Technology]"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Point of Sale Type].[Point of Sale Type Level 1 Name]" caption="Point of Sale Type Level 1 Name" attribute="1" defaultMemberUniqueName="[Point of Sale Type].[Point of Sale Type Level 1 Name].[All]" allUniqueName="[Point of Sale Type].[Point of Sale Type Level 1 Name].[All]" dimensionUniqueName="[Point of Sale Type]" displayFolder="" count="0" unbalanced="0" hidden="1"/>
    <cacheHierarchy uniqueName="[Point of Sale Type].[Point of Sale Type Level 2 Name]" caption="Point of Sale Type Level 2 Name" attribute="1" defaultMemberUniqueName="[Point of Sale Type].[Point of Sale Type Level 2 Name].[All]" allUniqueName="[Point of Sale Type].[Point of Sale Type Level 2 Name].[All]" dimensionUniqueName="[Point of Sale Type]" displayFolder="" count="0" unbalanced="0" hidden="1"/>
    <cacheHierarchy uniqueName="[Point of Sale Type].[POS TYP KEY]" caption="POS TYP KEY" attribute="1" keyAttribute="1" defaultMemberUniqueName="[Point of Sale Type].[POS TYP KEY].[All]" allUniqueName="[Point of Sale Type].[POS TYP KEY].[All]" dimensionUniqueName="[Point of Sale Type]" displayFolder="" count="0" unbalanced="0" hidden="1"/>
    <cacheHierarchy uniqueName="[Point of Sale Type].[POS TYP L1 SRT]" caption="POS TYP L1 SRT" attribute="1" defaultMemberUniqueName="[Point of Sale Type].[POS TYP L1 SRT].[All]" allUniqueName="[Point of Sale Type].[POS TYP L1 SRT].[All]" dimensionUniqueName="[Point of Sale Type]" displayFolder="" count="0" unbalanced="0" hidden="1"/>
    <cacheHierarchy uniqueName="[Point of Sale Type].[POS TYP L2 SRT]" caption="POS TYP L2 SRT" attribute="1" defaultMemberUniqueName="[Point of Sale Type].[POS TYP L2 SRT].[All]" allUniqueName="[Point of Sale Type].[POS TYP L2 SRT].[All]" dimensionUniqueName="[Point of Sale Type]" displayFolder="" count="0" unbalanced="0" hidden="1"/>
    <cacheHierarchy uniqueName="[Point of Sale Type].[POS TYP SRT]" caption="POS TYP SRT" attribute="1" defaultMemberUniqueName="[Point of Sale Type].[POS TYP SRT].[All]" allUniqueName="[Point of Sale Type].[POS TYP SRT].[All]" dimensionUniqueName="[Point of Sale Type]" displayFolder="" count="0" unbalanced="0" hidden="1"/>
    <cacheHierarchy uniqueName="[Purpose of Transaction].[Purpose of Transaction Key]" caption="Purpose of Transaction Key" attribute="1" keyAttribute="1" defaultMemberUniqueName="[Purpose of Transaction].[Purpose of Transaction Key].[All]" allUniqueName="[Purpose of Transaction].[Purpose of Transaction Key].[All]" dimensionUniqueName="[Purpose of Transaction]" displayFolder="" count="0" unbalanced="0" hidden="1"/>
    <cacheHierarchy uniqueName="[Purpose of Transaction].[Purpose of Transaction Level 01]" caption="Purpose of Transaction Level 01" attribute="1" defaultMemberUniqueName="[Purpose of Transaction].[Purpose of Transaction Level 01].[All]" allUniqueName="[Purpose of Transaction].[Purpose of Transaction Level 01].[All]" dimensionUniqueName="[Purpose of Transaction]" displayFolder="" count="0" unbalanced="0" hidden="1"/>
    <cacheHierarchy uniqueName="[Purpose of Transaction].[Purpose of Transaction Level 02]" caption="Purpose of Transaction Level 02" attribute="1" defaultMemberUniqueName="[Purpose of Transaction].[Purpose of Transaction Level 02].[All]" allUniqueName="[Purpose of Transaction].[Purpose of Transaction Level 02].[All]" dimensionUniqueName="[Purpose of Transaction]" displayFolder="" count="0" unbalanced="0" hidden="1"/>
    <cacheHierarchy uniqueName="[Purpose of Transaction].[Purpose of Transaction Level 03]" caption="Purpose of Transaction Level 03" attribute="1" defaultMemberUniqueName="[Purpose of Transaction].[Purpose of Transaction Level 03].[All]" allUniqueName="[Purpose of Transaction].[Purpose of Transaction Level 03].[All]" dimensionUniqueName="[Purpose of Transaction]" displayFolder="" count="0" unbalanced="0" hidden="1"/>
    <cacheHierarchy uniqueName="[Purpose of Transaction].[Purpose of Transaction Level 04]" caption="Purpose of Transaction Level 04" attribute="1" defaultMemberUniqueName="[Purpose of Transaction].[Purpose of Transaction Level 04].[All]" allUniqueName="[Purpose of Transaction].[Purpose of Transaction Level 04].[All]" dimensionUniqueName="[Purpose of Transaction]" displayFolder="" count="0" unbalanced="0" hidden="1"/>
    <cacheHierarchy uniqueName="[Purpose of Transaction].[TXN PURP L1 SRT]" caption="TXN PURP L1 SRT" attribute="1" defaultMemberUniqueName="[Purpose of Transaction].[TXN PURP L1 SRT].[All]" allUniqueName="[Purpose of Transaction].[TXN PURP L1 SRT].[All]" dimensionUniqueName="[Purpose of Transaction]" displayFolder="" count="0" unbalanced="0" hidden="1"/>
    <cacheHierarchy uniqueName="[Purpose of Transaction].[TXN PURP L2 SRT]" caption="TXN PURP L2 SRT" attribute="1" defaultMemberUniqueName="[Purpose of Transaction].[TXN PURP L2 SRT].[All]" allUniqueName="[Purpose of Transaction].[TXN PURP L2 SRT].[All]" dimensionUniqueName="[Purpose of Transaction]" displayFolder="" count="0" unbalanced="0" hidden="1"/>
    <cacheHierarchy uniqueName="[Purpose of Transaction].[TXN PURP L3 SRT]" caption="TXN PURP L3 SRT" attribute="1" defaultMemberUniqueName="[Purpose of Transaction].[TXN PURP L3 SRT].[All]" allUniqueName="[Purpose of Transaction].[TXN PURP L3 SRT].[All]" dimensionUniqueName="[Purpose of Transaction]" displayFolder="" count="0" unbalanced="0" hidden="1"/>
    <cacheHierarchy uniqueName="[Purpose of Transaction].[TXN PURP L4 SRT]" caption="TXN PURP L4 SRT" attribute="1" defaultMemberUniqueName="[Purpose of Transaction].[TXN PURP L4 SRT].[All]" allUniqueName="[Purpose of Transaction].[TXN PURP L4 SRT].[All]" dimensionUniqueName="[Purpose of Transaction]" displayFolder="" count="0" unbalanced="0" hidden="1"/>
    <cacheHierarchy uniqueName="[Purpose of Transaction].[TXN PURP L5 SRT]" caption="TXN PURP L5 SRT" attribute="1" defaultMemberUniqueName="[Purpose of Transaction].[TXN PURP L5 SRT].[All]" allUniqueName="[Purpose of Transaction].[TXN PURP L5 SRT].[All]" dimensionUniqueName="[Purpose of Transaction]" displayFolder="" count="0" unbalanced="0" hidden="1"/>
    <cacheHierarchy uniqueName="[Purpose of Transaction].[TXN PURP SRT]" caption="TXN PURP SRT" attribute="1" defaultMemberUniqueName="[Purpose of Transaction].[TXN PURP SRT].[All]" allUniqueName="[Purpose of Transaction].[TXN PURP SRT].[All]" dimensionUniqueName="[Purpose of Transaction]"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ME Status].[SME Status Key]" caption="SME Status Key" attribute="1" keyAttribute="1" defaultMemberUniqueName="[SME Status].[SME Status Key].[All]" allUniqueName="[SME Status].[SME Status Key].[All]" dimensionUniqueName="[SME Status]" displayFolder="" count="0" unbalanced="0" hidden="1"/>
    <cacheHierarchy uniqueName="[SME Status].[SME Status Level 01]" caption="SME Status Level 01" attribute="1" defaultMemberUniqueName="[SME Status].[SME Status Level 01].[All]" allUniqueName="[SME Status].[SME Status Level 01].[All]" dimensionUniqueName="[SME Status]" displayFolder="" count="0" unbalanced="0" hidden="1"/>
    <cacheHierarchy uniqueName="[SME Status].[SME Status Level 02]" caption="SME Status Level 02" attribute="1" defaultMemberUniqueName="[SME Status].[SME Status Level 02].[All]" allUniqueName="[SME Status].[SME Status Level 02].[All]" dimensionUniqueName="[SME Status]" displayFolder="" count="0" unbalanced="0" hidden="1"/>
    <cacheHierarchy uniqueName="[SME Status].[SME Status Level 03]" caption="SME Status Level 03" attribute="1" defaultMemberUniqueName="[SME Status].[SME Status Level 03].[All]" allUniqueName="[SME Status].[SME Status Level 03].[All]" dimensionUniqueName="[SME Status]" displayFolder="" count="0" unbalanced="0" hidden="1"/>
    <cacheHierarchy uniqueName="[SME Status].[SME STTS L1 SRT]" caption="SME STTS L1 SRT" attribute="1" defaultMemberUniqueName="[SME Status].[SME STTS L1 SRT].[All]" allUniqueName="[SME Status].[SME STTS L1 SRT].[All]" dimensionUniqueName="[SME Status]" displayFolder="" count="0" unbalanced="0" hidden="1"/>
    <cacheHierarchy uniqueName="[SME Status].[SME STTS L2 SRT]" caption="SME STTS L2 SRT" attribute="1" defaultMemberUniqueName="[SME Status].[SME STTS L2 SRT].[All]" allUniqueName="[SME Status].[SME STTS L2 SRT].[All]" dimensionUniqueName="[SME Status]" displayFolder="" count="0" unbalanced="0" hidden="1"/>
    <cacheHierarchy uniqueName="[SME Status].[SME STTS L3 SRT]" caption="SME STTS L3 SRT" attribute="1" defaultMemberUniqueName="[SME Status].[SME STTS L3 SRT].[All]" allUniqueName="[SME Status].[SME STTS L3 SRT].[All]" dimensionUniqueName="[SME Status]" displayFolder="" count="0" unbalanced="0" hidden="1"/>
    <cacheHierarchy uniqueName="[SME Status].[SME STTS SRT]" caption="SME STTS SRT" attribute="1" defaultMemberUniqueName="[SME Status].[SME STTS SRT].[All]" allUniqueName="[SME Status].[SME STTS SRT].[All]" dimensionUniqueName="[SME Status]"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Subscriber].[SUBSC L1 SRT]" caption="SUBSC L1 SRT" attribute="1" defaultMemberUniqueName="[Subscriber].[SUBSC L1 SRT].[All]" allUniqueName="[Subscriber].[SUBSC L1 SRT].[All]" dimensionUniqueName="[Subscriber]" displayFolder="" count="0" unbalanced="0" hidden="1"/>
    <cacheHierarchy uniqueName="[Subscriber].[SUBSC L2 SRT]" caption="SUBSC L2 SRT" attribute="1" defaultMemberUniqueName="[Subscriber].[SUBSC L2 SRT].[All]" allUniqueName="[Subscriber].[SUBSC L2 SRT].[All]" dimensionUniqueName="[Subscriber]" displayFolder="" count="0" unbalanced="0" hidden="1"/>
    <cacheHierarchy uniqueName="[Subscriber].[SUBSC SRT]" caption="SUBSC SRT" attribute="1" defaultMemberUniqueName="[Subscriber].[SUBSC SRT].[All]" allUniqueName="[Subscriber].[SUBSC SRT].[All]" dimensionUniqueName="[Subscriber]" displayFolder="" count="0" unbalanced="0" hidden="1"/>
    <cacheHierarchy uniqueName="[Subscriber].[Subscriber Key]" caption="Subscriber Key" attribute="1" keyAttribute="1" defaultMemberUniqueName="[Subscriber].[Subscriber Key].[All]" allUniqueName="[Subscriber].[Subscriber Key].[All]" dimensionUniqueName="[Subscriber]" displayFolder="" count="0" unbalanced="0" hidden="1"/>
    <cacheHierarchy uniqueName="[Subscriber].[Subscriber Level 01]" caption="Subscriber Level 01" attribute="1" defaultMemberUniqueName="[Subscriber].[Subscriber Level 01].[All]" allUniqueName="[Subscriber].[Subscriber Level 01].[All]" dimensionUniqueName="[Subscriber]" displayFolder="" count="0" unbalanced="0" hidden="1"/>
    <cacheHierarchy uniqueName="[Subscriber].[Subscriber Level 02]" caption="Subscriber Level 02" attribute="1" defaultMemberUniqueName="[Subscriber].[Subscriber Level 02].[All]" allUniqueName="[Subscriber].[Subscriber Level 02].[All]" dimensionUniqueName="[Subscriber]" displayFolder="" count="0" unbalanced="0" hidden="1"/>
    <cacheHierarchy uniqueName="[Transaction Method].[Transaction Method Level 1 Name]" caption="Transaction Method Level 1 Name" attribute="1" defaultMemberUniqueName="[Transaction Method].[Transaction Method Level 1 Name].[All]" allUniqueName="[Transaction Method].[Transaction Method Level 1 Name].[All]" dimensionUniqueName="[Transaction Method]" displayFolder="" count="0" unbalanced="0" hidden="1"/>
    <cacheHierarchy uniqueName="[Transaction Method].[Transaction Method Level 2 Name]" caption="Transaction Method Level 2 Name" attribute="1" defaultMemberUniqueName="[Transaction Method].[Transaction Method Level 2 Name].[All]" allUniqueName="[Transaction Method].[Transaction Method Level 2 Name].[All]" dimensionUniqueName="[Transaction Method]" displayFolder="" count="0" unbalanced="0" hidden="1"/>
    <cacheHierarchy uniqueName="[Transaction Method].[TXN MTD KEY]" caption="TXN MTD KEY" attribute="1" keyAttribute="1" defaultMemberUniqueName="[Transaction Method].[TXN MTD KEY].[All]" allUniqueName="[Transaction Method].[TXN MTD KEY].[All]" dimensionUniqueName="[Transaction Method]" displayFolder="" count="0" unbalanced="0" hidden="1"/>
    <cacheHierarchy uniqueName="[Transaction Method].[TXN MTD L1 SRT]" caption="TXN MTD L1 SRT" attribute="1" defaultMemberUniqueName="[Transaction Method].[TXN MTD L1 SRT].[All]" allUniqueName="[Transaction Method].[TXN MTD L1 SRT].[All]" dimensionUniqueName="[Transaction Method]" displayFolder="" count="0" unbalanced="0" hidden="1"/>
    <cacheHierarchy uniqueName="[Transaction Method].[TXN MTD L2 SRT]" caption="TXN MTD L2 SRT" attribute="1" defaultMemberUniqueName="[Transaction Method].[TXN MTD L2 SRT].[All]" allUniqueName="[Transaction Method].[TXN MTD L2 SRT].[All]" dimensionUniqueName="[Transaction Method]" displayFolder="" count="0" unbalanced="0" hidden="1"/>
    <cacheHierarchy uniqueName="[Transaction Method].[TXN MTD SRT]" caption="TXN MTD SRT" attribute="1" defaultMemberUniqueName="[Transaction Method].[TXN MTD SRT].[All]" allUniqueName="[Transaction Method].[TXN MTD SRT].[All]" dimensionUniqueName="[Transaction Method]"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Type of Financial Transaction].[Transaction Type Key]" caption="Transaction Type Key" attribute="1" keyAttribute="1" defaultMemberUniqueName="[Type of Financial Transaction].[Transaction Type Key].[All]" allUniqueName="[Type of Financial Transaction].[Transaction Type Key].[All]" dimensionUniqueName="[Type of Financial Transaction]" displayFolder="" count="0" unbalanced="0" hidden="1"/>
    <cacheHierarchy uniqueName="[Type of Financial Transaction].[TXN TYP L1 SRT]" caption="TXN TYP L1 SRT" attribute="1" defaultMemberUniqueName="[Type of Financial Transaction].[TXN TYP L1 SRT].[All]" allUniqueName="[Type of Financial Transaction].[TXN TYP L1 SRT].[All]" dimensionUniqueName="[Type of Financial Transaction]" displayFolder="" count="0" unbalanced="0" hidden="1"/>
    <cacheHierarchy uniqueName="[Type of Financial Transaction].[TXN TYP L2 SRT]" caption="TXN TYP L2 SRT" attribute="1" defaultMemberUniqueName="[Type of Financial Transaction].[TXN TYP L2 SRT].[All]" allUniqueName="[Type of Financial Transaction].[TXN TYP L2 SRT].[All]" dimensionUniqueName="[Type of Financial Transaction]" displayFolder="" count="0" unbalanced="0" hidden="1"/>
    <cacheHierarchy uniqueName="[Type of Financial Transaction].[TXN TYP SRT]" caption="TXN TYP SRT" attribute="1" defaultMemberUniqueName="[Type of Financial Transaction].[TXN TYP SRT].[All]" allUniqueName="[Type of Financial Transaction].[TXN TYP SRT].[All]" dimensionUniqueName="[Type of Financial Transaction]" displayFolder="" count="0" unbalanced="0" hidden="1"/>
    <cacheHierarchy uniqueName="[Type of Financial Transaction].[Type of Financial Transaction Level 01]" caption="Type of Financial Transaction Level 01" attribute="1" defaultMemberUniqueName="[Type of Financial Transaction].[Type of Financial Transaction Level 01].[All]" allUniqueName="[Type of Financial Transaction].[Type of Financial Transaction Level 01].[All]" dimensionUniqueName="[Type of Financial Transaction]" displayFolder="" count="0" unbalanced="0" hidden="1"/>
    <cacheHierarchy uniqueName="[Type of Financial Transaction].[Type of Financial Transaction Level 02]" caption="Type of Financial Transaction Level 02" attribute="1" defaultMemberUniqueName="[Type of Financial Transaction].[Type of Financial Transaction Level 02].[All]" allUniqueName="[Type of Financial Transaction].[Type of Financial Transaction Level 02].[All]" dimensionUniqueName="[Type of Financial Transaction]" displayFolder="" count="0" unbalanced="0" hidden="1"/>
    <cacheHierarchy uniqueName="[Type of Merchant].[MERCT TYP L1 SRT]" caption="MERCT TYP L1 SRT" attribute="1" defaultMemberUniqueName="[Type of Merchant].[MERCT TYP L1 SRT].[All]" allUniqueName="[Type of Merchant].[MERCT TYP L1 SRT].[All]" dimensionUniqueName="[Type of Merchant]" displayFolder="" count="0" unbalanced="0" hidden="1"/>
    <cacheHierarchy uniqueName="[Type of Merchant].[MERCT TYP L2 SRT]" caption="MERCT TYP L2 SRT" attribute="1" defaultMemberUniqueName="[Type of Merchant].[MERCT TYP L2 SRT].[All]" allUniqueName="[Type of Merchant].[MERCT TYP L2 SRT].[All]" dimensionUniqueName="[Type of Merchant]" displayFolder="" count="0" unbalanced="0" hidden="1"/>
    <cacheHierarchy uniqueName="[Type of Merchant].[MERCT TYP L3 SRT]" caption="MERCT TYP L3 SRT" attribute="1" defaultMemberUniqueName="[Type of Merchant].[MERCT TYP L3 SRT].[All]" allUniqueName="[Type of Merchant].[MERCT TYP L3 SRT].[All]" dimensionUniqueName="[Type of Merchant]" displayFolder="" count="0" unbalanced="0" hidden="1"/>
    <cacheHierarchy uniqueName="[Type of Merchant].[MERCT TYP SRT]" caption="MERCT TYP SRT" attribute="1" defaultMemberUniqueName="[Type of Merchant].[MERCT TYP SRT].[All]" allUniqueName="[Type of Merchant].[MERCT TYP SRT].[All]" dimensionUniqueName="[Type of Merchant]" displayFolder="" count="0" unbalanced="0" hidden="1"/>
    <cacheHierarchy uniqueName="[Type of Merchant].[Type of Merchant Key]" caption="Type of Merchant Key" attribute="1" keyAttribute="1" defaultMemberUniqueName="[Type of Merchant].[Type of Merchant Key].[All]" allUniqueName="[Type of Merchant].[Type of Merchant Key].[All]" dimensionUniqueName="[Type of Merchant]" displayFolder="" count="0" unbalanced="0" hidden="1"/>
    <cacheHierarchy uniqueName="[Type of Merchant].[Type of Merchant Level 01]" caption="Type of Merchant Level 01" attribute="1" defaultMemberUniqueName="[Type of Merchant].[Type of Merchant Level 01].[All]" allUniqueName="[Type of Merchant].[Type of Merchant Level 01].[All]" dimensionUniqueName="[Type of Merchant]" displayFolder="" count="0" unbalanced="0" hidden="1"/>
    <cacheHierarchy uniqueName="[Type of Merchant].[Type of Merchant Level 02]" caption="Type of Merchant Level 02" attribute="1" defaultMemberUniqueName="[Type of Merchant].[Type of Merchant Level 02].[All]" allUniqueName="[Type of Merchant].[Type of Merchant Level 02].[All]" dimensionUniqueName="[Type of Merchant]" displayFolder="" count="0" unbalanced="0" hidden="1"/>
    <cacheHierarchy uniqueName="[Type of Merchant].[Type of Merchant Level 03]" caption="Type of Merchant Level 03" attribute="1" defaultMemberUniqueName="[Type of Merchant].[Type of Merchant Level 03].[All]" allUniqueName="[Type of Merchant].[Type of Merchant Level 03].[All]" dimensionUniqueName="[Type of Merchant]" displayFolder="" count="0" unbalanced="0" hidden="1"/>
    <cacheHierarchy uniqueName="[Measures].[Value In Thousand]" caption="Value In Thousand" measure="1" displayFolder="01 Base Value" count="0"/>
    <cacheHierarchy uniqueName="[Measures].[Value In Million]" caption="Value In Million" measure="1" displayFolder="01 Base Value" count="0"/>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Value]" caption="Value" measure="1" displayFolder="01 Base Value" count="0" oneField="1">
      <fieldsUsage count="1">
        <fieldUsage x="4"/>
      </fieldsUsage>
    </cacheHierarchy>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02 Last Period Value" measureGroup="Measure" count="0" hidden="1"/>
    <cacheHierarchy uniqueName="[Measures].[Last Year Same Period Value 01]" caption="Last Year Same Period Value 01" measure="1" displayFolder="02 Last Period Value" measureGroup="Measure" count="0" hidden="1"/>
    <cacheHierarchy uniqueName="[Measures].[UseAsDefaultMeasure]" caption="UseAsDefaultMeasure" measure="1" displayFolder="" count="0" hidden="1"/>
    <cacheHierarchy uniqueName="[Measures].[Mode Value]" caption="Mode Value" measure="1" displayFolder="05 Others" count="0" hidden="1"/>
    <cacheHierarchy uniqueName="[Measures].[Maximum Value]" caption="Maximum Value" measure="1" displayFolder="05 Others" count="0" hidden="1"/>
    <cacheHierarchy uniqueName="[Measures].[Average Value]" caption="Average Value" measure="1" displayFolder="05 Others" count="0" hidden="1"/>
    <cacheHierarchy uniqueName="[Measures].[Minimum Value]" caption="Minimum Value" measure="1" displayFolder="05 Others" count="0" hidden="1"/>
  </cacheHierarchies>
  <kpis count="0"/>
  <dimensions count="32">
    <dimension name="Age Group" uniqueName="[Age Group]" caption="Age Group"/>
    <dimension name="Business Type" uniqueName="[Business Type]" caption="Business Type"/>
    <dimension name="Card Brand Type" uniqueName="[Card Brand Type]" caption="Card Brand Type"/>
    <dimension name="Card Issued" uniqueName="[Card Issued]" caption="Card Issued"/>
    <dimension name="Card Not Present Type" uniqueName="[Card Not Present Type]" caption="Card Not Present Type"/>
    <dimension name="Card Transaction Categories" uniqueName="[Card Transaction Categories]" caption="Card Transaction Categories"/>
    <dimension name="Card Transaction Condition" uniqueName="[Card Transaction Condition]" caption="Card Transaction Condition"/>
    <dimension name="Data Item" uniqueName="[Data Item]" caption="Data Item"/>
    <dimension name="Data Mart" uniqueName="[Data Mart]" caption="Data Mart"/>
    <dimension name="Entity Service" uniqueName="[Entity Service]" caption="Entity Service"/>
    <dimension name="Financial Period" uniqueName="[Financial Period]" caption="Financial Period"/>
    <dimension name="Form Name" uniqueName="[Form Name]" caption="Form Name"/>
    <dimension name="Income Group" uniqueName="[Income Group]" caption="Income Group"/>
    <dimension measure="1" name="Measures" uniqueName="[Measures]" caption="Measures"/>
    <dimension name="Participating Bank" uniqueName="[Participating Bank]" caption="Participating Bank"/>
    <dimension name="Payment Mechanism" uniqueName="[Payment Mechanism]" caption="Payment Mechanism"/>
    <dimension name="Payment Technology" uniqueName="[Payment Technology]" caption="Payment Technology"/>
    <dimension name="Period Indicator" uniqueName="[Period Indicator]" caption="Period Indicator"/>
    <dimension name="Period Type" uniqueName="[Period Type]" caption="Period Type"/>
    <dimension name="Point of Sale Type" uniqueName="[Point of Sale Type]" caption="Point of Sale Type"/>
    <dimension name="Purpose of Transaction" uniqueName="[Purpose of Transaction]" caption="Purpose of Transaction"/>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ME Status" uniqueName="[SME Status]" caption="SME Status"/>
    <dimension name="State" uniqueName="[State]" caption="State"/>
    <dimension name="Subscriber" uniqueName="[Subscriber]" caption="Subscriber"/>
    <dimension name="Transaction Method" uniqueName="[Transaction Method]" caption="Transaction Method"/>
    <dimension name="Type of ECL" uniqueName="[Type of ECL]" caption="Type of ECL"/>
    <dimension name="Type of Financial Transaction" uniqueName="[Type of Financial Transaction]" caption="Type of Financial Transaction"/>
    <dimension name="Type of Merchant" uniqueName="[Type of Merchant]" caption="Type of Merchant"/>
  </dimensions>
  <measureGroups count="1">
    <measureGroup name="Measure" caption="Measure"/>
  </measureGroups>
  <maps count="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sssakina" refreshedDate="45013.4347380787" backgroundQuery="1" createdVersion="5" refreshedVersion="8" minRefreshableVersion="3" recordCount="0" supportSubquery="1" supportAdvancedDrill="1">
  <cacheSource type="external" connectionId="7"/>
  <cacheFields count="18">
    <cacheField name="[Reporting Date].[Year].[Year]" caption="Year" numFmtId="0" hierarchy="60" level="1">
      <sharedItems count="5">
        <s v="[Reporting Date].[Year].&amp;[2019]" c="2019"/>
        <s v="[Reporting Date].[Year].&amp;[2020]" c="2020"/>
        <s v="[Reporting Date].[Year].&amp;[2021]" c="2021"/>
        <s v="[Reporting Date].[Year].&amp;[2022]" c="2022"/>
        <s v="[Reporting Date].[Year].&amp;[2023]" c="2023"/>
      </sharedItems>
    </cacheField>
    <cacheField name="[Reporting Period].[Reporting Period Name].[Reporting Period Name]" caption="Reporting Period Name" numFmtId="0" hierarchy="70" level="1">
      <sharedItems count="12">
        <s v="[Reporting Period].[Reporting Period Name].&amp;[M01]" c="Jan"/>
        <s v="[Reporting Period].[Reporting Period Name].&amp;[M02]" c="Feb"/>
        <s v="[Reporting Period].[Reporting Period Name].&amp;[M03]" c="Mar"/>
        <s v="[Reporting Period].[Reporting Period Name].&amp;[M04]" c="Apr"/>
        <s v="[Reporting Period].[Reporting Period Name].&amp;[M05]" c="May"/>
        <s v="[Reporting Period].[Reporting Period Name].&amp;[M06]" c="Jun"/>
        <s v="[Reporting Period].[Reporting Period Name].&amp;[M07]" c="Jul"/>
        <s v="[Reporting Period].[Reporting Period Name].&amp;[M08]" c="Aug"/>
        <s v="[Reporting Period].[Reporting Period Name].&amp;[M09]" c="Sep"/>
        <s v="[Reporting Period].[Reporting Period Name].&amp;[M10]" c="Oct"/>
        <s v="[Reporting Period].[Reporting Period Name].&amp;[M11]" c="Nov"/>
        <s v="[Reporting Period].[Reporting Period Name].&amp;[M12]" c="Dec"/>
      </sharedItems>
    </cacheField>
    <cacheField name="[Data Item].[Data Item Name].[Data Item Name]" caption="Data Item Name" numFmtId="0" hierarchy="16" level="1" mappingCount="1">
      <sharedItems count="6">
        <s v="[Data Item].[Data Item Name].&amp;[IS02335]" c="  Number of Terminals Accepting E-Debit as at End Month" cp="1">
          <x/>
        </s>
        <s v="[Data Item].[Data Item Name].&amp;[IS02333]" u="1" c="  Number of Wireless Credit Card Terminals as at End Month"/>
        <s v="[Data Item].[Data Item Name].&amp;[IS02334]" u="1" c="  Number of Wireless Debit Card Terminals as at End Month"/>
        <s v="[Data Item].[Data Item Name].&amp;[IS02719]" u="1" c="    Number of Wireless POS Terminals as at End Month"/>
        <s v="[Data Item].[Data Item Name].&amp;[IS02332]" u="1" c="  Number of Terminals Accepting International Brand Payment Cards as at End Month"/>
        <s v="[Data Item].[Data Item Name].&amp;[IS02718]" u="1" c="      Number of POS Terminals at the End of the Month"/>
      </sharedItems>
      <mpMap v="3"/>
    </cacheField>
    <cacheField name="[Data Item].[Data Item Name].[Data Item Name].[Data Item Sort]" caption="Data Item Sort" propertyName="Data Item Sort" numFmtId="0" hierarchy="16" level="1" memberPropertyField="1">
      <sharedItems containsSemiMixedTypes="0" containsString="0" containsNumber="1" containsInteger="1" minValue="5335" maxValue="5335" count="1">
        <n v="5335"/>
      </sharedItems>
    </cacheField>
    <cacheField name="[Measures].[Value]" caption="Value" numFmtId="0" hierarchy="296" level="32767"/>
    <cacheField name="[Data Mart].[Data Mart].[Data Mart]" caption="Data Mart" numFmtId="0" hierarchy="21" level="1">
      <sharedItems containsSemiMixedTypes="0" containsString="0"/>
    </cacheField>
    <cacheField name="[Reporting Institution].[Reporting Institution Hierarchy].[Reporting Institution Level 01]" caption="Reporting Institution Level 01" numFmtId="0" hierarchy="66" level="1" mappingCount="1">
      <sharedItems count="1">
        <s v="[Reporting Institution].[Reporting Institution Hierarchy].[Reporting Institution Level 01].&amp;[0]" c="All Industry" cp="1">
          <x/>
        </s>
      </sharedItems>
      <mpMap v="10"/>
    </cacheField>
    <cacheField name="[Reporting Institution].[Reporting Institution Hierarchy].[Reporting Institution Industry]" caption="Reporting Institution Industry" numFmtId="0" hierarchy="66" level="2" mappingCount="2">
      <sharedItems count="3">
        <s v="[Reporting Institution].[Reporting Institution Hierarchy].[Reporting Institution Industry].&amp;[0]&amp;[04]" c="Banking Institution" cp="2">
          <x/>
          <x/>
        </s>
        <s v="[Reporting Institution].[Reporting Institution Hierarchy].[Reporting Institution Industry].&amp;[0]&amp;[3300]" c="Development Financial Institution" cp="2">
          <x/>
          <x v="1"/>
        </s>
        <s v="[Reporting Institution].[Reporting Institution Hierarchy].[Reporting Institution Industry].&amp;[0]&amp;[3900]" c="Non-Bank Payment System Regulatee" cp="2">
          <x/>
          <x v="2"/>
        </s>
      </sharedItems>
      <mpMap v="11"/>
      <mpMap v="12"/>
    </cacheField>
    <cacheField name="[Reporting Institution].[Reporting Institution Hierarchy].[Reporting Institution Type]" caption="Reporting Institution Type" numFmtId="0" hierarchy="66" level="3" mappingCount="2">
      <sharedItems count="5">
        <s v="[Reporting Institution].[Reporting Institution Hierarchy].[Reporting Institution Type].&amp;[0]&amp;[02]&amp;[04]" c="Commercial Bank" cp="2">
          <x/>
          <x/>
        </s>
        <s v="[Reporting Institution].[Reporting Institution Hierarchy].[Reporting Institution Type].&amp;[0]&amp;[03]&amp;[04]" c="Islamic Bank" cp="2">
          <x/>
          <x v="1"/>
        </s>
        <s v="[Reporting Institution].[Reporting Institution Hierarchy].[Reporting Institution Type].&amp;[0]&amp;[33.1]&amp;[3300]" c="DFI (Under DFIA)" cp="2">
          <x v="1"/>
          <x v="2"/>
        </s>
        <s v="[Reporting Institution].[Reporting Institution Hierarchy].[Reporting Institution Type].&amp;[0]&amp;[38]&amp;[3900]" c="Merchant Aquirers Services" cp="2">
          <x v="2"/>
          <x v="3"/>
        </s>
        <s v="[Reporting Institution].[Reporting Institution Hierarchy].[Reporting Institution Type].&amp;[0]&amp;[39]&amp;[3900]" c="Payment System Issuer" cp="2">
          <x v="2"/>
          <x v="4"/>
        </s>
      </sharedItems>
      <mpMap v="13"/>
      <mpMap v="14"/>
    </cacheField>
    <cacheField name="[Reporting Institution].[Reporting Institution Hierarchy].[Reporting Institution Name]" caption="Reporting Institution Name" numFmtId="0" hierarchy="66" level="4" mappingCount="3">
      <sharedItems count="94">
        <s v="[Reporting Institution].[Reporting Institution Hierarchy].[Reporting Institution Name].&amp;[0]&amp;[04]&amp;[02]&amp;[0232]" c="AFFINBANK" cp="3">
          <x/>
          <x/>
          <x/>
        </s>
        <s v="[Reporting Institution].[Reporting Institution Hierarchy].[Reporting Institution Name].&amp;[0]&amp;[04]&amp;[02]&amp;[0212]" c="ALLIANCEB" cp="3">
          <x/>
          <x/>
          <x v="1"/>
        </s>
        <s v="[Reporting Institution].[Reporting Institution Hierarchy].[Reporting Institution Name].&amp;[0]&amp;[04]&amp;[02]&amp;[0208]" c="AMBANK" cp="3">
          <x/>
          <x/>
          <x v="2"/>
        </s>
        <s v="[Reporting Institution].[Reporting Institution Hierarchy].[Reporting Institution Name].&amp;[0]&amp;[04]&amp;[02]&amp;[0204]" c="BANGKOK" cp="3">
          <x v="1"/>
          <x/>
          <x v="3"/>
        </s>
        <s v="[Reporting Institution].[Reporting Institution Hierarchy].[Reporting Institution Name].&amp;[0]&amp;[04]&amp;[02]&amp;[0242]" c="BANKCHINA" cp="3">
          <x v="1"/>
          <x/>
          <x v="4"/>
        </s>
        <s v="[Reporting Institution].[Reporting Institution Hierarchy].[Reporting Institution Name].&amp;[0]&amp;[04]&amp;[02]&amp;[0263]" c="BNPPM" cp="3">
          <x v="1"/>
          <x/>
          <x v="5"/>
        </s>
        <s v="[Reporting Institution].[Reporting Institution Hierarchy].[Reporting Institution Name].&amp;[0]&amp;[04]&amp;[02]&amp;[0207]" c="BOFA" cp="3">
          <x v="1"/>
          <x/>
          <x v="6"/>
        </s>
        <s v="[Reporting Institution].[Reporting Institution Hierarchy].[Reporting Institution Name].&amp;[0]&amp;[04]&amp;[02]&amp;[0265]" c="CCBM" cp="3">
          <x v="1"/>
          <x/>
          <x v="7"/>
        </s>
        <s v="[Reporting Institution].[Reporting Institution Hierarchy].[Reporting Institution Name].&amp;[0]&amp;[04]&amp;[02]&amp;[0214]" c="CHARTERED" cp="3">
          <x v="1"/>
          <x/>
          <x v="8"/>
        </s>
        <s v="[Reporting Institution].[Reporting Institution Hierarchy].[Reporting Institution Name].&amp;[0]&amp;[04]&amp;[02]&amp;[0215]" c="CHASE" cp="3">
          <x v="1"/>
          <x/>
          <x v="9"/>
        </s>
        <s v="[Reporting Institution].[Reporting Institution Hierarchy].[Reporting Institution Name].&amp;[0]&amp;[04]&amp;[02]&amp;[0235]" c="CIMB BANK" cp="3">
          <x/>
          <x/>
          <x v="10"/>
        </s>
        <s v="[Reporting Institution].[Reporting Institution Hierarchy].[Reporting Institution Name].&amp;[0]&amp;[04]&amp;[02]&amp;[0217]" c="CITIBANK" cp="3">
          <x v="1"/>
          <x/>
          <x v="11"/>
        </s>
        <s v="[Reporting Institution].[Reporting Institution Hierarchy].[Reporting Institution Name].&amp;[0]&amp;[04]&amp;[02]&amp;[0219]" c="DEUTSCHE" cp="3">
          <x v="1"/>
          <x/>
          <x v="12"/>
        </s>
        <s v="[Reporting Institution].[Reporting Institution Hierarchy].[Reporting Institution Name].&amp;[0]&amp;[04]&amp;[02]&amp;[0224]" c="HLBANK" cp="3">
          <x/>
          <x/>
          <x v="13"/>
        </s>
        <s v="[Reporting Institution].[Reporting Institution Hierarchy].[Reporting Institution Name].&amp;[0]&amp;[04]&amp;[02]&amp;[0222]" c="HSBC BANK" cp="3">
          <x v="1"/>
          <x/>
          <x v="14"/>
        </s>
        <s v="[Reporting Institution].[Reporting Institution Hierarchy].[Reporting Institution Name].&amp;[0]&amp;[04]&amp;[02]&amp;[0259]" c="ICBC" cp="3">
          <x v="1"/>
          <x/>
          <x v="15"/>
        </s>
        <s v="[Reporting Institution].[Reporting Institution Hierarchy].[Reporting Institution Name].&amp;[0]&amp;[04]&amp;[02]&amp;[0260]" c="IIBM" cp="3">
          <x v="1"/>
          <x/>
          <x v="16"/>
        </s>
        <s v="[Reporting Institution].[Reporting Institution Hierarchy].[Reporting Institution Name].&amp;[0]&amp;[04]&amp;[02]&amp;[0227]" c="MAYBANK" cp="3">
          <x/>
          <x/>
          <x v="17"/>
        </s>
        <s v="[Reporting Institution].[Reporting Institution Hierarchy].[Reporting Institution Name].&amp;[0]&amp;[04]&amp;[02]&amp;[0261]" c="MCBM" cp="3">
          <x v="1"/>
          <x/>
          <x v="18"/>
        </s>
        <s v="[Reporting Institution].[Reporting Institution Hierarchy].[Reporting Institution Name].&amp;[0]&amp;[04]&amp;[02]&amp;[0210]" c="MUFG" cp="3">
          <x v="1"/>
          <x/>
          <x v="19"/>
        </s>
        <s v="[Reporting Institution].[Reporting Institution Hierarchy].[Reporting Institution Name].&amp;[0]&amp;[04]&amp;[02]&amp;[0229]" c="OCBC" cp="3">
          <x v="1"/>
          <x/>
          <x v="20"/>
        </s>
        <s v="[Reporting Institution].[Reporting Institution Hierarchy].[Reporting Institution Name].&amp;[0]&amp;[04]&amp;[02]&amp;[0233]" c="PUBLIC" cp="3">
          <x/>
          <x/>
          <x v="21"/>
        </s>
        <s v="[Reporting Institution].[Reporting Institution Hierarchy].[Reporting Institution Name].&amp;[0]&amp;[04]&amp;[02]&amp;[0218]" c="RHBBANK" cp="3">
          <x/>
          <x/>
          <x v="22"/>
        </s>
        <s v="[Reporting Institution].[Reporting Institution Hierarchy].[Reporting Institution Name].&amp;[0]&amp;[04]&amp;[02]&amp;[0209]" c="SCOTIA" cp="3">
          <x v="1"/>
          <x/>
          <x v="23"/>
        </s>
        <s v="[Reporting Institution].[Reporting Institution Hierarchy].[Reporting Institution Name].&amp;[0]&amp;[04]&amp;[02]&amp;[0262]" c="SMBCMY" cp="3">
          <x v="1"/>
          <x/>
          <x v="24"/>
        </s>
        <s v="[Reporting Institution].[Reporting Institution Hierarchy].[Reporting Institution Name].&amp;[0]&amp;[04]&amp;[02]&amp;[0226]" c="UOBM" cp="3">
          <x v="1"/>
          <x/>
          <x v="25"/>
        </s>
        <s v="[Reporting Institution].[Reporting Institution Hierarchy].[Reporting Institution Name].&amp;[0]&amp;[04]&amp;[03]&amp;[0347]" c="AFFINIB" cp="3">
          <x/>
          <x v="1"/>
          <x v="26"/>
        </s>
        <s v="[Reporting Institution].[Reporting Institution Hierarchy].[Reporting Institution Name].&amp;[0]&amp;[04]&amp;[03]&amp;[0349]" c="AISL" cp="3">
          <x/>
          <x v="1"/>
          <x v="27"/>
        </s>
        <s v="[Reporting Institution].[Reporting Institution Hierarchy].[Reporting Institution Name].&amp;[0]&amp;[04]&amp;[03]&amp;[0353]" c="ALLIANCEI" cp="3">
          <x/>
          <x v="1"/>
          <x v="28"/>
        </s>
        <s v="[Reporting Institution].[Reporting Institution Hierarchy].[Reporting Institution Name].&amp;[0]&amp;[04]&amp;[03]&amp;[0356]" c="AMANAH" cp="3">
          <x v="1"/>
          <x v="1"/>
          <x v="29"/>
        </s>
        <s v="[Reporting Institution].[Reporting Institution Hierarchy].[Reporting Institution Name].&amp;[0]&amp;[04]&amp;[03]&amp;[0344]" c="CIMBI" cp="3">
          <x/>
          <x v="1"/>
          <x v="30"/>
        </s>
        <s v="[Reporting Institution].[Reporting Institution Hierarchy].[Reporting Institution Name].&amp;[0]&amp;[04]&amp;[03]&amp;[0345]" c="HLIBB" cp="3">
          <x/>
          <x v="1"/>
          <x v="31"/>
        </s>
        <s v="[Reporting Institution].[Reporting Institution Hierarchy].[Reporting Institution Name].&amp;[0]&amp;[04]&amp;[03]&amp;[0340]" c="ISLAM" cp="3">
          <x/>
          <x v="1"/>
          <x v="32"/>
        </s>
        <s v="[Reporting Institution].[Reporting Institution Hierarchy].[Reporting Institution Name].&amp;[0]&amp;[04]&amp;[03]&amp;[0346]" c="KFHMB" cp="3">
          <x v="1"/>
          <x v="1"/>
          <x v="33"/>
        </s>
        <s v="[Reporting Institution].[Reporting Institution Hierarchy].[Reporting Institution Name].&amp;[0]&amp;[04]&amp;[03]&amp;[0354]" c="MAYBANKIS" cp="3">
          <x/>
          <x v="1"/>
          <x v="34"/>
        </s>
        <s v="[Reporting Institution].[Reporting Institution Hierarchy].[Reporting Institution Name].&amp;[0]&amp;[04]&amp;[03]&amp;[0352]" c="MBSBBANK" cp="3">
          <x/>
          <x v="1"/>
          <x v="35"/>
        </s>
        <s v="[Reporting Institution].[Reporting Institution Hierarchy].[Reporting Institution Name].&amp;[0]&amp;[04]&amp;[03]&amp;[0341]" c="MUAMALAT" cp="3">
          <x/>
          <x v="1"/>
          <x v="36"/>
        </s>
        <s v="[Reporting Institution].[Reporting Institution Hierarchy].[Reporting Institution Name].&amp;[0]&amp;[04]&amp;[03]&amp;[0357]" c="OCBCAMIN" cp="3">
          <x v="1"/>
          <x v="1"/>
          <x v="37"/>
        </s>
        <s v="[Reporting Institution].[Reporting Institution Hierarchy].[Reporting Institution Name].&amp;[0]&amp;[04]&amp;[03]&amp;[0351]" c="PBISLAMIC" cp="3">
          <x/>
          <x v="1"/>
          <x v="38"/>
        </s>
        <s v="[Reporting Institution].[Reporting Institution Hierarchy].[Reporting Institution Name].&amp;[0]&amp;[04]&amp;[03]&amp;[0343]" c="RHBA" cp="3">
          <x/>
          <x v="1"/>
          <x v="39"/>
        </s>
        <s v="[Reporting Institution].[Reporting Institution Hierarchy].[Reporting Institution Name].&amp;[0]&amp;[04]&amp;[03]&amp;[0350]" c="RJHI" cp="3">
          <x v="1"/>
          <x v="1"/>
          <x v="40"/>
        </s>
        <s v="[Reporting Institution].[Reporting Institution Hierarchy].[Reporting Institution Name].&amp;[0]&amp;[04]&amp;[03]&amp;[0358]" c="SAADIQ" cp="3">
          <x v="1"/>
          <x v="1"/>
          <x v="41"/>
        </s>
        <s v="[Reporting Institution].[Reporting Institution Hierarchy].[Reporting Institution Name].&amp;[0]&amp;[3300]&amp;[33.1]&amp;[3306]" c="AGROBANK" cp="3">
          <x/>
          <x v="2"/>
          <x v="42"/>
        </s>
        <s v="[Reporting Institution].[Reporting Institution Hierarchy].[Reporting Institution Name].&amp;[0]&amp;[3300]&amp;[33.1]&amp;[3311]" c="BKRMB" cp="3">
          <x/>
          <x v="2"/>
          <x v="43"/>
        </s>
        <s v="[Reporting Institution].[Reporting Institution Hierarchy].[Reporting Institution Name].&amp;[0]&amp;[3300]&amp;[33.1]&amp;[3310]" c="BSN" cp="3">
          <x/>
          <x v="2"/>
          <x v="44"/>
        </s>
        <s v="[Reporting Institution].[Reporting Institution Hierarchy].[Reporting Institution Name].&amp;[0]&amp;[3900]&amp;[38]&amp;[3802]" c="CARDPAY" cp="3">
          <x/>
          <x v="3"/>
          <x v="45"/>
        </s>
        <s v="[Reporting Institution].[Reporting Institution Hierarchy].[Reporting Institution Name].&amp;[0]&amp;[3900]&amp;[38]&amp;[3825]" c="GLOBAL" cp="3">
          <x v="1"/>
          <x v="3"/>
          <x v="46"/>
        </s>
        <s v="[Reporting Institution].[Reporting Institution Hierarchy].[Reporting Institution Name].&amp;[0]&amp;[3900]&amp;[38]&amp;[3812]" c="MANAGEPAY" cp="3">
          <x/>
          <x v="3"/>
          <x v="47"/>
        </s>
        <s v="[Reporting Institution].[Reporting Institution Hierarchy].[Reporting Institution Name].&amp;[0]&amp;[3900]&amp;[38]&amp;[3814]" c="MERCHANTS" cp="3">
          <x v="1"/>
          <x v="3"/>
          <x v="48"/>
        </s>
        <s v="[Reporting Institution].[Reporting Institution Hierarchy].[Reporting Institution Name].&amp;[0]&amp;[3900]&amp;[38]&amp;[3817]" c="MOBILITY1" cp="3">
          <x/>
          <x v="3"/>
          <x v="49"/>
        </s>
        <s v="[Reporting Institution].[Reporting Institution Hierarchy].[Reporting Institution Name].&amp;[0]&amp;[3900]&amp;[38]&amp;[3822]" c="REVENUESL" cp="3">
          <x/>
          <x v="3"/>
          <x v="50"/>
        </s>
        <s v="[Reporting Institution].[Reporting Institution Hierarchy].[Reporting Institution Name].&amp;[0]&amp;[3900]&amp;[39]&amp;[3905]" c="AEON" cp="3">
          <x/>
          <x v="4"/>
          <x v="51"/>
        </s>
        <s v="[Reporting Institution].[Reporting Institution Hierarchy].[Reporting Institution Name].&amp;[0]&amp;[3900]&amp;[39]&amp;[5841]" c="AIRPAY" cp="3">
          <x v="2"/>
          <x v="4"/>
          <x v="52"/>
        </s>
        <s v="[Reporting Institution].[Reporting Institution Hierarchy].[Reporting Institution Name].&amp;[0]&amp;[3900]&amp;[39]&amp;[5822]" c="ALIPAY" cp="3">
          <x/>
          <x v="4"/>
          <x v="53"/>
        </s>
        <s v="[Reporting Institution].[Reporting Institution Hierarchy].[Reporting Institution Name].&amp;[0]&amp;[3900]&amp;[39]&amp;[5827]" c="AXIATA" cp="3">
          <x/>
          <x v="4"/>
          <x v="54"/>
        </s>
        <s v="[Reporting Institution].[Reporting Institution Hierarchy].[Reporting Institution Name].&amp;[0]&amp;[3900]&amp;[39]&amp;[5842]" c="BAYOPAY" cp="3">
          <x v="2"/>
          <x v="4"/>
          <x v="55"/>
        </s>
        <s v="[Reporting Institution].[Reporting Institution Hierarchy].[Reporting Institution Name].&amp;[0]&amp;[3900]&amp;[39]&amp;[5819]" c="BIGPAY" cp="3">
          <x/>
          <x v="4"/>
          <x v="56"/>
        </s>
        <s v="[Reporting Institution].[Reporting Institution Hierarchy].[Reporting Institution Name].&amp;[0]&amp;[3900]&amp;[39]&amp;[5802]" c="BUCITYCTR" cp="3">
          <x/>
          <x v="4"/>
          <x v="57"/>
        </s>
        <s v="[Reporting Institution].[Reporting Institution Hierarchy].[Reporting Institution Name].&amp;[0]&amp;[3900]&amp;[39]&amp;[5804]" c="CHEVRON" cp="3">
          <x v="1"/>
          <x v="4"/>
          <x v="58"/>
        </s>
        <s v="[Reporting Institution].[Reporting Institution Hierarchy].[Reporting Institution Name].&amp;[0]&amp;[3900]&amp;[39]&amp;[3902]" c="DINERS" cp="3">
          <x/>
          <x v="4"/>
          <x v="59"/>
        </s>
        <s v="[Reporting Institution].[Reporting Institution Hierarchy].[Reporting Institution Name].&amp;[0]&amp;[3900]&amp;[39]&amp;[5832]" c="FASSPAY" cp="3">
          <x v="2"/>
          <x v="4"/>
          <x v="60"/>
        </s>
        <s v="[Reporting Institution].[Reporting Institution Hierarchy].[Reporting Institution Name].&amp;[0]&amp;[3900]&amp;[39]&amp;[5809]" c="FINEXUS" cp="3">
          <x/>
          <x v="4"/>
          <x v="61"/>
        </s>
        <s v="[Reporting Institution].[Reporting Institution Hierarchy].[Reporting Institution Name].&amp;[0]&amp;[3900]&amp;[39]&amp;[5843]" c="FULLRICH" cp="3">
          <x v="2"/>
          <x v="4"/>
          <x v="62"/>
        </s>
        <s v="[Reporting Institution].[Reporting Institution Hierarchy].[Reporting Institution Name].&amp;[0]&amp;[3900]&amp;[39]&amp;[5845]" c="GKASH" cp="3">
          <x v="2"/>
          <x v="4"/>
          <x v="63"/>
        </s>
        <s v="[Reporting Institution].[Reporting Institution Hierarchy].[Reporting Institution Name].&amp;[0]&amp;[3900]&amp;[39]&amp;[5828]" c="GOOGLE" cp="3">
          <x v="2"/>
          <x v="4"/>
          <x v="64"/>
        </s>
        <s v="[Reporting Institution].[Reporting Institution Hierarchy].[Reporting Institution Name].&amp;[0]&amp;[3900]&amp;[39]&amp;[5837]" c="GPAY" cp="3">
          <x v="2"/>
          <x v="4"/>
          <x v="65"/>
        </s>
        <s v="[Reporting Institution].[Reporting Institution Hierarchy].[Reporting Institution Name].&amp;[0]&amp;[3900]&amp;[39]&amp;[5853]" c="INSTAPAY" cp="3">
          <x v="2"/>
          <x v="4"/>
          <x v="66"/>
        </s>
        <s v="[Reporting Institution].[Reporting Institution Hierarchy].[Reporting Institution Name].&amp;[0]&amp;[3900]&amp;[39]&amp;[5838]" c="IPAY88" cp="3">
          <x v="2"/>
          <x v="4"/>
          <x v="67"/>
        </s>
        <s v="[Reporting Institution].[Reporting Institution Hierarchy].[Reporting Institution Name].&amp;[0]&amp;[3900]&amp;[39]&amp;[5833]" c="ISERVE" cp="3">
          <x v="2"/>
          <x v="4"/>
          <x v="68"/>
        </s>
        <s v="[Reporting Institution].[Reporting Institution Hierarchy].[Reporting Institution Name].&amp;[0]&amp;[3900]&amp;[39]&amp;[5834]" c="JURUQUEST" cp="3">
          <x v="2"/>
          <x v="4"/>
          <x v="69"/>
        </s>
        <s v="[Reporting Institution].[Reporting Institution Hierarchy].[Reporting Institution Name].&amp;[0]&amp;[3900]&amp;[39]&amp;[5820]" c="KIPLEPAY" cp="3">
          <x/>
          <x v="4"/>
          <x v="70"/>
        </s>
        <s v="[Reporting Institution].[Reporting Institution Hierarchy].[Reporting Institution Name].&amp;[0]&amp;[3900]&amp;[39]&amp;[5813]" c="MBLMONEY" cp="3">
          <x/>
          <x v="4"/>
          <x v="71"/>
        </s>
        <s v="[Reporting Institution].[Reporting Institution Hierarchy].[Reporting Institution Name].&amp;[0]&amp;[3900]&amp;[39]&amp;[5812]" c="MERCHANTR" cp="3">
          <x/>
          <x v="4"/>
          <x v="72"/>
        </s>
        <s v="[Reporting Institution].[Reporting Institution Hierarchy].[Reporting Institution Name].&amp;[0]&amp;[3900]&amp;[39]&amp;[5830]" c="MOBILITY1" cp="3">
          <x v="2"/>
          <x v="4"/>
          <x v="73"/>
        </s>
        <s v="[Reporting Institution].[Reporting Institution Hierarchy].[Reporting Institution Name].&amp;[0]&amp;[3900]&amp;[39]&amp;[5814]" c="MOL" cp="3">
          <x/>
          <x v="4"/>
          <x v="74"/>
        </s>
        <s v="[Reporting Institution].[Reporting Institution Hierarchy].[Reporting Institution Name].&amp;[0]&amp;[3900]&amp;[39]&amp;[5815]" c="MRUNCITSB" cp="3">
          <x/>
          <x v="4"/>
          <x v="75"/>
        </s>
        <s v="[Reporting Institution].[Reporting Institution Hierarchy].[Reporting Institution Name].&amp;[0]&amp;[3900]&amp;[39]&amp;[5846]" c="MYEGMAPS" cp="3">
          <x v="2"/>
          <x v="4"/>
          <x v="76"/>
        </s>
        <s v="[Reporting Institution].[Reporting Institution Hierarchy].[Reporting Institution Name].&amp;[0]&amp;[3900]&amp;[39]&amp;[5805]" c="NUMONI" cp="3">
          <x/>
          <x v="4"/>
          <x v="77"/>
        </s>
        <s v="[Reporting Institution].[Reporting Institution Hierarchy].[Reporting Institution Name].&amp;[0]&amp;[3900]&amp;[39]&amp;[3906]" c="PAYDEE" cp="3">
          <x/>
          <x v="4"/>
          <x v="78"/>
        </s>
        <s v="[Reporting Institution].[Reporting Institution Hierarchy].[Reporting Institution Name].&amp;[0]&amp;[3900]&amp;[39]&amp;[5816]" c="PAYPAL" cp="3">
          <x v="1"/>
          <x v="4"/>
          <x v="79"/>
        </s>
        <s v="[Reporting Institution].[Reporting Institution Hierarchy].[Reporting Institution Name].&amp;[0]&amp;[3900]&amp;[39]&amp;[5824]" c="PETRON" cp="3">
          <x/>
          <x v="4"/>
          <x v="80"/>
        </s>
        <s v="[Reporting Institution].[Reporting Institution Hierarchy].[Reporting Institution Name].&amp;[0]&amp;[3900]&amp;[39]&amp;[5836]" c="PRESTO" cp="3">
          <x v="2"/>
          <x v="4"/>
          <x v="81"/>
        </s>
        <s v="[Reporting Institution].[Reporting Institution Hierarchy].[Reporting Institution Name].&amp;[0]&amp;[3900]&amp;[39]&amp;[5817]" c="RAFFCOMM" cp="3">
          <x/>
          <x v="4"/>
          <x v="82"/>
        </s>
        <s v="[Reporting Institution].[Reporting Institution Hierarchy].[Reporting Institution Name].&amp;[0]&amp;[3900]&amp;[39]&amp;[5854]" c="RAZERPAY" cp="3">
          <x v="1"/>
          <x v="4"/>
          <x v="83"/>
        </s>
        <s v="[Reporting Institution].[Reporting Institution Hierarchy].[Reporting Institution Name].&amp;[0]&amp;[3900]&amp;[39]&amp;[5826]" c="SHELL" cp="3">
          <x/>
          <x v="4"/>
          <x v="84"/>
        </s>
        <s v="[Reporting Institution].[Reporting Institution Hierarchy].[Reporting Institution Name].&amp;[0]&amp;[3900]&amp;[39]&amp;[5831]" c="SILICON" cp="3">
          <x v="2"/>
          <x v="4"/>
          <x v="85"/>
        </s>
        <s v="[Reporting Institution].[Reporting Institution Hierarchy].[Reporting Institution Name].&amp;[0]&amp;[3900]&amp;[39]&amp;[5835]" c="SMJ" cp="3">
          <x v="2"/>
          <x v="4"/>
          <x v="86"/>
        </s>
        <s v="[Reporting Institution].[Reporting Institution Hierarchy].[Reporting Institution Name].&amp;[0]&amp;[3900]&amp;[39]&amp;[5840]" c="TNGD" cp="3">
          <x v="2"/>
          <x v="4"/>
          <x v="87"/>
        </s>
        <s v="[Reporting Institution].[Reporting Institution Hierarchy].[Reporting Institution Name].&amp;[0]&amp;[3900]&amp;[39]&amp;[5818]" c="TOUCHNGO" cp="3">
          <x/>
          <x v="4"/>
          <x v="88"/>
        </s>
        <s v="[Reporting Institution].[Reporting Institution Hierarchy].[Reporting Institution Name].&amp;[0]&amp;[3900]&amp;[39]&amp;[5859]" c="UMSSB" cp="3">
          <x/>
          <x v="4"/>
          <x v="89"/>
        </s>
        <s v="[Reporting Institution].[Reporting Institution Hierarchy].[Reporting Institution Name].&amp;[0]&amp;[3900]&amp;[39]&amp;[5849]" c="VALYOU" cp="3">
          <x v="2"/>
          <x v="4"/>
          <x v="90"/>
        </s>
        <s v="[Reporting Institution].[Reporting Institution Hierarchy].[Reporting Institution Name].&amp;[0]&amp;[3900]&amp;[39]&amp;[5850]" c="WAVPAY" cp="3">
          <x v="2"/>
          <x v="4"/>
          <x v="91"/>
        </s>
        <s v="[Reporting Institution].[Reporting Institution Hierarchy].[Reporting Institution Name].&amp;[0]&amp;[3900]&amp;[39]&amp;[5829]" c="WECHAT" cp="3">
          <x v="2"/>
          <x v="4"/>
          <x v="92"/>
        </s>
        <s v="[Reporting Institution].[Reporting Institution Hierarchy].[Reporting Institution Name].&amp;[0]&amp;[3900]&amp;[39]&amp;[5821]" c="XOXCOM" cp="3">
          <x/>
          <x v="4"/>
          <x v="93"/>
        </s>
      </sharedItems>
      <mpMap v="15"/>
      <mpMap v="16"/>
      <mpMap v="17"/>
    </cacheField>
    <cacheField name="[Reporting Institution].[Reporting Institution Hierarchy].[Reporting Institution Level 01].[RI L1 SRT]" caption="RI L1 SRT" propertyName="RI L1 SRT" numFmtId="0" hierarchy="66"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66" level="2" memberPropertyField="1">
      <sharedItems count="1">
        <s v="All Industry"/>
      </sharedItems>
    </cacheField>
    <cacheField name="[Reporting Institution].[Reporting Institution Hierarchy].[Reporting Institution Industry].[RI L2 SRT]" caption="RI L2 SRT" propertyName="RI L2 SRT" numFmtId="0" hierarchy="66" level="2" memberPropertyField="1">
      <sharedItems containsSemiMixedTypes="0" containsString="0" containsNumber="1" containsInteger="1" minValue="2" maxValue="4" count="3">
        <n v="2"/>
        <n v="3"/>
        <n v="4"/>
      </sharedItems>
    </cacheField>
    <cacheField name="[Reporting Institution].[Reporting Institution Hierarchy].[Reporting Institution Type].[Reporting Institution Industry]" caption="Reporting Institution Industry" propertyName="Reporting Institution Industry" numFmtId="0" hierarchy="66" level="3" memberPropertyField="1">
      <sharedItems count="3">
        <s v="Banking Institution"/>
        <s v="Development Financial Institution"/>
        <s v="Non-Bank Payment System Regulatee"/>
      </sharedItems>
    </cacheField>
    <cacheField name="[Reporting Institution].[Reporting Institution Hierarchy].[Reporting Institution Type].[RI L3 SRT]" caption="RI L3 SRT" propertyName="RI L3 SRT" numFmtId="0" hierarchy="66" level="3" memberPropertyField="1">
      <sharedItems containsSemiMixedTypes="0" containsString="0" containsNumber="1" containsInteger="1" minValue="5" maxValue="12" count="5">
        <n v="5"/>
        <n v="6"/>
        <n v="9"/>
        <n v="11"/>
        <n v="12"/>
      </sharedItems>
    </cacheField>
    <cacheField name="[Reporting Institution].[Reporting Institution Hierarchy].[Reporting Institution Name].[Reporting Institution Ownership]" caption="Reporting Institution Ownership" propertyName="Reporting Institution Ownership" numFmtId="0" hierarchy="66" level="4" memberPropertyField="1">
      <sharedItems count="3">
        <s v="Local"/>
        <s v="Foreign"/>
        <s v="Not Applicable"/>
      </sharedItems>
    </cacheField>
    <cacheField name="[Reporting Institution].[Reporting Institution Hierarchy].[Reporting Institution Name].[Reporting Institution Type]" caption="Reporting Institution Type" propertyName="Reporting Institution Type" numFmtId="0" hierarchy="66" level="4" memberPropertyField="1">
      <sharedItems count="5">
        <s v="Commercial Bank"/>
        <s v="Islamic Bank"/>
        <s v="DFI (Under DFIA)"/>
        <s v="Merchant Aquirers Services"/>
        <s v="Payment System Issuer"/>
      </sharedItems>
    </cacheField>
    <cacheField name="[Reporting Institution].[Reporting Institution Hierarchy].[Reporting Institution Name].[RI L4 SRT]" caption="RI L4 SRT" propertyName="RI L4 SRT" numFmtId="0" hierarchy="66" level="4" memberPropertyField="1">
      <sharedItems containsSemiMixedTypes="0" containsString="0" containsNumber="1" containsInteger="1" minValue="14" maxValue="234" count="94">
        <n v="14"/>
        <n v="16"/>
        <n v="17"/>
        <n v="18"/>
        <n v="19"/>
        <n v="20"/>
        <n v="21"/>
        <n v="22"/>
        <n v="23"/>
        <n v="24"/>
        <n v="25"/>
        <n v="26"/>
        <n v="27"/>
        <n v="29"/>
        <n v="31"/>
        <n v="32"/>
        <n v="33"/>
        <n v="34"/>
        <n v="35"/>
        <n v="36"/>
        <n v="38"/>
        <n v="40"/>
        <n v="42"/>
        <n v="43"/>
        <n v="44"/>
        <n v="46"/>
        <n v="48"/>
        <n v="49"/>
        <n v="50"/>
        <n v="51"/>
        <n v="52"/>
        <n v="54"/>
        <n v="55"/>
        <n v="56"/>
        <n v="57"/>
        <n v="58"/>
        <n v="59"/>
        <n v="60"/>
        <n v="61"/>
        <n v="62"/>
        <n v="63"/>
        <n v="64"/>
        <n v="85"/>
        <n v="86"/>
        <n v="88"/>
        <n v="111"/>
        <n v="124"/>
        <n v="135"/>
        <n v="139"/>
        <n v="142"/>
        <n v="153"/>
        <n v="165"/>
        <n v="166"/>
        <n v="167"/>
        <n v="169"/>
        <n v="170"/>
        <n v="171"/>
        <n v="173"/>
        <n v="175"/>
        <n v="178"/>
        <n v="180"/>
        <n v="181"/>
        <n v="182"/>
        <n v="183"/>
        <n v="184"/>
        <n v="186"/>
        <n v="189"/>
        <n v="190"/>
        <n v="192"/>
        <n v="193"/>
        <n v="194"/>
        <n v="198"/>
        <n v="200"/>
        <n v="201"/>
        <n v="202"/>
        <n v="203"/>
        <n v="204"/>
        <n v="206"/>
        <n v="207"/>
        <n v="209"/>
        <n v="210"/>
        <n v="212"/>
        <n v="214"/>
        <n v="215"/>
        <n v="219"/>
        <n v="220"/>
        <n v="222"/>
        <n v="224"/>
        <n v="225"/>
        <n v="229"/>
        <n v="230"/>
        <n v="232"/>
        <n v="233"/>
        <n v="234"/>
      </sharedItems>
    </cacheField>
  </cacheFields>
  <cacheHierarchies count="308">
    <cacheHierarchy uniqueName="[Age Group].[Age Group Hierarchy]" caption="Age Group Hierarchy" defaultMemberUniqueName="[Age Group].[Age Group Hierarchy].[All Age Group]" allUniqueName="[Age Group].[Age Group Hierarchy].[All Age Group]" dimensionUniqueName="[Age Group]" displayFolder="" count="0" unbalanced="0"/>
    <cacheHierarchy uniqueName="[Age Group].[Age Group Name]" caption="Age Group Name" attribute="1" defaultMemberUniqueName="[Age Group].[Age Group Name].[All]" allUniqueName="[Age Group].[Age Group Name].[All]" dimensionUniqueName="[Age Group]"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ard Brand Type].[Card Brand Type Hierarchy]" caption="Card Brand Type Hierarchy" defaultMemberUniqueName="[Card Brand Type].[Card Brand Type Hierarchy].[All Card Brand Type]" allUniqueName="[Card Brand Type].[Card Brand Type Hierarchy].[All Card Brand Type]" dimensionUniqueName="[Card Brand Type]" displayFolder="" count="0" unbalanced="0"/>
    <cacheHierarchy uniqueName="[Card Brand Type].[Card Brand Type Name]" caption="Card Brand Type Name" attribute="1" defaultMemberUniqueName="[Card Brand Type].[Card Brand Type Name].[All]" allUniqueName="[Card Brand Type].[Card Brand Type Name].[All]" dimensionUniqueName="[Card Brand Type]" displayFolder="" count="0" unbalanced="0"/>
    <cacheHierarchy uniqueName="[Card Issued].[Card Issued Hierarchy]" caption="Card Issued Hierarchy" defaultMemberUniqueName="[Card Issued].[Card Issued Hierarchy].[All Card Issued]" allUniqueName="[Card Issued].[Card Issued Hierarchy].[All Card Issued]" dimensionUniqueName="[Card Issued]" displayFolder="" count="0" unbalanced="0"/>
    <cacheHierarchy uniqueName="[Card Issued].[Card Issued Name]" caption="Card Issued Name" attribute="1" defaultMemberUniqueName="[Card Issued].[Card Issued Name].[All]" allUniqueName="[Card Issued].[Card Issued Name].[All]" dimensionUniqueName="[Card Issued]" displayFolder="" count="0" unbalanced="0"/>
    <cacheHierarchy uniqueName="[Card Not Present Type].[Card Not Present Type Hierarchy]" caption="Card Not Present Type Hierarchy" defaultMemberUniqueName="[Card Not Present Type].[Card Not Present Type Hierarchy].[All Card Not Present Type]" allUniqueName="[Card Not Present Type].[Card Not Present Type Hierarchy].[All Card Not Present Type]" dimensionUniqueName="[Card Not Present Type]" displayFolder="" count="0" unbalanced="0"/>
    <cacheHierarchy uniqueName="[Card Not Present Type].[Card Not Present Type Name]" caption="Card Not Present Type Name" attribute="1" defaultMemberUniqueName="[Card Not Present Type].[Card Not Present Type Name].[All]" allUniqueName="[Card Not Present Type].[Card Not Present Type Name].[All]" dimensionUniqueName="[Card Not Present Type]" displayFolder="" count="0" unbalanced="0"/>
    <cacheHierarchy uniqueName="[Card Transaction Categories].[Card Transaction Categories Hierarchy]" caption="Card Transaction Categories Hierarchy" defaultMemberUniqueName="[Card Transaction Categories].[Card Transaction Categories Hierarchy].[All Card Transaction Categories]" allUniqueName="[Card Transaction Categories].[Card Transaction Categories Hierarchy].[All Card Transaction Categories]" dimensionUniqueName="[Card Transaction Categories]" displayFolder="" count="0" unbalanced="0"/>
    <cacheHierarchy uniqueName="[Card Transaction Categories].[Card Transaction Categories Name]" caption="Card Transaction Categories Name" attribute="1" defaultMemberUniqueName="[Card Transaction Categories].[Card Transaction Categories Name].[All]" allUniqueName="[Card Transaction Categories].[Card Transaction Categories Name].[All]" dimensionUniqueName="[Card Transaction Categories]" displayFolder="" count="0" unbalanced="0"/>
    <cacheHierarchy uniqueName="[Card Transaction Condition].[Card Transaction Condition Hierarchy]" caption="Card Transaction Condition Hierarchy" defaultMemberUniqueName="[Card Transaction Condition].[Card Transaction Condition Hierarchy].[All Card Transaction]" allUniqueName="[Card Transaction Condition].[Card Transaction Condition Hierarchy].[All Card Transaction]" dimensionUniqueName="[Card Transaction Condition]" displayFolder="" count="0" unbalanced="0"/>
    <cacheHierarchy uniqueName="[Card Transaction Condition].[Card Transaction Condition Name]" caption="Card Transaction Condition Name" attribute="1" defaultMemberUniqueName="[Card Transaction Condition].[Card Transaction Condition Name].[All]" allUniqueName="[Card Transaction Condition].[Card Transaction Condition Name].[All]" dimensionUniqueName="[Card Transaction Condition]"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2"/>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0" unbalanced="0"/>
    <cacheHierarchy uniqueName="[Data Mart].[Data Mart]" caption="Data Mart" attribute="1" defaultMemberUniqueName="[Data Mart].[Data Mart].&amp;[User Mart]" allUniqueName="[Data Mart].[Data Mart].[All]" dimensionUniqueName="[Data Mart]" displayFolder="" count="2" unbalanced="0">
      <fieldsUsage count="2">
        <fieldUsage x="-1"/>
        <fieldUsage x="5"/>
      </fieldsUsage>
    </cacheHierarchy>
    <cacheHierarchy uniqueName="[Entity Service].[Entity Service Hierarchy]" caption="Entity Service Hierarchy" defaultMemberUniqueName="[Entity Service].[Entity Service Hierarchy].[All Entity Service]" allUniqueName="[Entity Service].[Entity Service Hierarchy].[All Entity Service]" dimensionUniqueName="[Entity Service]" displayFolder="" count="0" unbalanced="0"/>
    <cacheHierarchy uniqueName="[Entity Service].[Entity Service Name]" caption="Entity Service Name" attribute="1" defaultMemberUniqueName="[Entity Service].[Entity Service Name].[All]" allUniqueName="[Entity Service].[Entity Service Name].[All]" dimensionUniqueName="[Entity Service]"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orm Name].[Form Name]" caption="Form Name" attribute="1" defaultMemberUniqueName="[Form Name].[Form Name].[All]" allUniqueName="[Form Name].[Form Name].[All]" dimensionUniqueName="[Form Name]" displayFolder="" count="0" unbalanced="0"/>
    <cacheHierarchy uniqueName="[Income Group].[Income Group Hierarchy]" caption="Income Group Hierarchy" defaultMemberUniqueName="[Income Group].[Income Group Hierarchy].[All Income Group]" allUniqueName="[Income Group].[Income Group Hierarchy].[All Income Group]" dimensionUniqueName="[Income Group]" displayFolder="" count="0" unbalanced="0"/>
    <cacheHierarchy uniqueName="[Income Group].[Income Group Name]" caption="Income Group Name" attribute="1" defaultMemberUniqueName="[Income Group].[Income Group Name].[All]" allUniqueName="[Income Group].[Income Group Name].[All]" dimensionUniqueName="[Income Group]" displayFolder="" count="0" unbalanced="0"/>
    <cacheHierarchy uniqueName="[Participating Bank].[Participating Bank Hierarchy]" caption="Participating Bank Hierarchy" defaultMemberUniqueName="[Participating Bank].[Participating Bank Hierarchy].[All Participating Bank]" allUniqueName="[Participating Bank].[Participating Bank Hierarchy].[All Participating Bank]" dimensionUniqueName="[Participating Bank]" displayFolder="" count="0" unbalanced="0"/>
    <cacheHierarchy uniqueName="[Participating Bank].[Participating Bank Name]" caption="Participating Bank Name" attribute="1" defaultMemberUniqueName="[Participating Bank].[Participating Bank Name].[All]" allUniqueName="[Participating Bank].[Participating Bank Name].[All]" dimensionUniqueName="[Participating Bank]" displayFolder="" count="0" unbalanced="0"/>
    <cacheHierarchy uniqueName="[Payment Mechanism].[Payment Mechanism Hierarchy]" caption="Payment Mechanism Hierarchy" defaultMemberUniqueName="[Payment Mechanism].[Payment Mechanism Hierarchy].[All Payment Mechanism]" allUniqueName="[Payment Mechanism].[Payment Mechanism Hierarchy].[All Payment Mechanism]" dimensionUniqueName="[Payment Mechanism]" displayFolder="" count="0" unbalanced="0"/>
    <cacheHierarchy uniqueName="[Payment Mechanism].[Payment Mechanism Name]" caption="Payment Mechanism Name" attribute="1" defaultMemberUniqueName="[Payment Mechanism].[Payment Mechanism Name].[All]" allUniqueName="[Payment Mechanism].[Payment Mechanism Name].[All]" dimensionUniqueName="[Payment Mechanism]" displayFolder="" count="0" unbalanced="0"/>
    <cacheHierarchy uniqueName="[Payment Technology].[Payment Technology Hierarchy]" caption="Payment Technology Hierarchy" defaultMemberUniqueName="[Payment Technology].[Payment Technology Hierarchy].[All Payment Mechanism]" allUniqueName="[Payment Technology].[Payment Technology Hierarchy].[All Payment Mechanism]" dimensionUniqueName="[Payment Technology]" displayFolder="" count="0" unbalanced="0"/>
    <cacheHierarchy uniqueName="[Payment Technology].[Payment Technology Name]" caption="Payment Technology Name" attribute="1" defaultMemberUniqueName="[Payment Technology].[Payment Technology Name].[All]" allUniqueName="[Payment Technology].[Payment Technology Name].[All]" dimensionUniqueName="[Payment Technology]"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Point of Sale Type].[Point of Sale Type Hierarchy]" caption="Point of Sale Type Hierarchy" defaultMemberUniqueName="[Point of Sale Type].[Point of Sale Type Hierarchy].[All Point of Sale Type]" allUniqueName="[Point of Sale Type].[Point of Sale Type Hierarchy].[All Point of Sale Type]" dimensionUniqueName="[Point of Sale Type]" displayFolder="" count="0" unbalanced="0"/>
    <cacheHierarchy uniqueName="[Point of Sale Type].[Point of Sale Type Name]" caption="Point of Sale Type Name" attribute="1" defaultMemberUniqueName="[Point of Sale Type].[Point of Sale Type Name].[All]" allUniqueName="[Point of Sale Type].[Point of Sale Type Name].[All]" dimensionUniqueName="[Point of Sale Type]" displayFolder="" count="0" unbalanced="0"/>
    <cacheHierarchy uniqueName="[Purpose of Transaction].[Purpose of Transaction Hierarchy]" caption="Purpose of Transaction Hierarchy" defaultMemberUniqueName="[Purpose of Transaction].[Purpose of Transaction Hierarchy].[All Purpose of Transaction]" allUniqueName="[Purpose of Transaction].[Purpose of Transaction Hierarchy].[All Purpose of Transaction]" dimensionUniqueName="[Purpose of Transaction]" displayFolder="" count="0" unbalanced="0"/>
    <cacheHierarchy uniqueName="[Purpose of Transaction].[Purpose of Transaction Name]" caption="Purpose of Transaction Name" attribute="1" defaultMemberUniqueName="[Purpose of Transaction].[Purpose of Transaction Name].[All]" allUniqueName="[Purpose of Transaction].[Purpose of Transaction Name].[All]" dimensionUniqueName="[Purpose of Transaction]"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0"/>
      </fieldsUsage>
    </cacheHierarchy>
    <cacheHierarchy uniqueName="[Reporting Date].[Year Month]" caption="Year Month" attribute="1" defaultMemberUniqueName="[Reporting Date].[Year Month].[All]" allUniqueName="[Reporting Date].[Year Month].[All]" dimensionUniqueName="[Reporting Date]" displayFolder="" count="0" unbalanced="0"/>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0" unbalanced="0"/>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6"/>
        <fieldUsage x="7"/>
        <fieldUsage x="8"/>
        <fieldUsage x="9"/>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0" unbalanced="0"/>
    <cacheHierarchy uniqueName="[Reporting Period].[Reporting Period Name]" caption="Reporting Period Name" attribute="1" defaultMemberUniqueName="[Reporting Period].[Reporting Period Name].[All]" allUniqueName="[Reporting Period].[Reporting Period Name].[All]" dimensionUniqueName="[Reporting Period]" displayFolder="" count="2" unbalanced="0">
      <fieldsUsage count="2">
        <fieldUsage x="-1"/>
        <fieldUsage x="1"/>
      </fieldsUsage>
    </cacheHierarchy>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0" unbalanced="0"/>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ME Status].[SME Status Hierarchy]" caption="SME Status Hierarchy" defaultMemberUniqueName="[SME Status].[SME Status Hierarchy].[All SME Status]" allUniqueName="[SME Status].[SME Status Hierarchy].[All SME Status]" dimensionUniqueName="[SME Status]" displayFolder="" count="0" unbalanced="0"/>
    <cacheHierarchy uniqueName="[SME Status].[SME Status Name]" caption="SME Status Name" attribute="1" defaultMemberUniqueName="[SME Status].[SME Status Name].[All]" allUniqueName="[SME Status].[SME Status Name].[All]" dimensionUniqueName="[SME Status]"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Subscriber].[Subscriber Hierarchy]" caption="Subscriber Hierarchy" defaultMemberUniqueName="[Subscriber].[Subscriber Hierarchy].[All Subscriber]" allUniqueName="[Subscriber].[Subscriber Hierarchy].[All Subscriber]" dimensionUniqueName="[Subscriber]" displayFolder="" count="0" unbalanced="0"/>
    <cacheHierarchy uniqueName="[Subscriber].[Subscriber Name]" caption="Subscriber Name" attribute="1" defaultMemberUniqueName="[Subscriber].[Subscriber Name].[All]" allUniqueName="[Subscriber].[Subscriber Name].[All]" dimensionUniqueName="[Subscriber]" displayFolder="" count="0" unbalanced="0"/>
    <cacheHierarchy uniqueName="[Transaction Method].[Transaction Method Hierarchy]" caption="Transaction Method Hierarchy" defaultMemberUniqueName="[Transaction Method].[Transaction Method Hierarchy].[All Transaction Method]" allUniqueName="[Transaction Method].[Transaction Method Hierarchy].[All Transaction Method]" dimensionUniqueName="[Transaction Method]" displayFolder="" count="0" unbalanced="0"/>
    <cacheHierarchy uniqueName="[Transaction Method].[Transaction Method Name]" caption="Transaction Method Name" attribute="1" defaultMemberUniqueName="[Transaction Method].[Transaction Method Name].[All]" allUniqueName="[Transaction Method].[Transaction Method Name].[All]" dimensionUniqueName="[Transaction Method]"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Type of Financial Transaction].[Transaction Type Name]" caption="Transaction Type Name" attribute="1" defaultMemberUniqueName="[Type of Financial Transaction].[Transaction Type Name].[All]" allUniqueName="[Type of Financial Transaction].[Transaction Type Name].[All]" dimensionUniqueName="[Type of Financial Transaction]" displayFolder="" count="0" unbalanced="0"/>
    <cacheHierarchy uniqueName="[Type of Financial Transaction].[Type of Financial Transaction Hierarchy]" caption="Type of Financial Transaction Hierarchy" defaultMemberUniqueName="[Type of Financial Transaction].[Type of Financial Transaction Hierarchy].[All Type of Financial Transaction]" allUniqueName="[Type of Financial Transaction].[Type of Financial Transaction Hierarchy].[All Type of Financial Transaction]" dimensionUniqueName="[Type of Financial Transaction]" displayFolder="" count="0" unbalanced="0"/>
    <cacheHierarchy uniqueName="[Type of Merchant].[Type of Merchant Hierarchy]" caption="Type of Merchant Hierarchy" defaultMemberUniqueName="[Type of Merchant].[Type of Merchant Hierarchy].[All Type of Merchant]" allUniqueName="[Type of Merchant].[Type of Merchant Hierarchy].[All Type of Merchant]" dimensionUniqueName="[Type of Merchant]" displayFolder="" count="0" unbalanced="0"/>
    <cacheHierarchy uniqueName="[Type of Merchant].[Type of Merchant Name]" caption="Type of Merchant Name" attribute="1" defaultMemberUniqueName="[Type of Merchant].[Type of Merchant Name].[All]" allUniqueName="[Type of Merchant].[Type of Merchant Name].[All]" dimensionUniqueName="[Type of Merchant]" displayFolder="" count="0" unbalanced="0"/>
    <cacheHierarchy uniqueName="[Age Group].[Age Group Key]" caption="Age Group Key" attribute="1" keyAttribute="1" defaultMemberUniqueName="[Age Group].[Age Group Key].[All]" allUniqueName="[Age Group].[Age Group Key].[All]" dimensionUniqueName="[Age Group]" displayFolder="" count="0" unbalanced="0" hidden="1"/>
    <cacheHierarchy uniqueName="[Age Group].[Age Group Level 01]" caption="Age Group Level 01" attribute="1" defaultMemberUniqueName="[Age Group].[Age Group Level 01].[All]" allUniqueName="[Age Group].[Age Group Level 01].[All]" dimensionUniqueName="[Age Group]" displayFolder="" count="0" unbalanced="0" hidden="1"/>
    <cacheHierarchy uniqueName="[Age Group].[Age Group Level 02]" caption="Age Group Level 02" attribute="1" defaultMemberUniqueName="[Age Group].[Age Group Level 02].[All]" allUniqueName="[Age Group].[Age Group Level 02].[All]" dimensionUniqueName="[Age Group]" displayFolder="" count="0" unbalanced="0" hidden="1"/>
    <cacheHierarchy uniqueName="[Age Group].[AGE GRP L1 SRT]" caption="AGE GRP L1 SRT" attribute="1" defaultMemberUniqueName="[Age Group].[AGE GRP L1 SRT].[All]" allUniqueName="[Age Group].[AGE GRP L1 SRT].[All]" dimensionUniqueName="[Age Group]" displayFolder="" count="0" unbalanced="0" hidden="1"/>
    <cacheHierarchy uniqueName="[Age Group].[AGE GRP L2 SRT]" caption="AGE GRP L2 SRT" attribute="1" defaultMemberUniqueName="[Age Group].[AGE GRP L2 SRT].[All]" allUniqueName="[Age Group].[AGE GRP L2 SRT].[All]" dimensionUniqueName="[Age Group]" displayFolder="" count="0" unbalanced="0" hidden="1"/>
    <cacheHierarchy uniqueName="[Age Group].[AGE GRP SRT]" caption="AGE GRP SRT" attribute="1" defaultMemberUniqueName="[Age Group].[AGE GRP SRT].[All]" allUniqueName="[Age Group].[AGE GRP SRT].[All]" dimensionUniqueName="[Age Group]"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ard Brand Type].[Card Brand Type Key]" caption="Card Brand Type Key" attribute="1" keyAttribute="1" defaultMemberUniqueName="[Card Brand Type].[Card Brand Type Key].[All]" allUniqueName="[Card Brand Type].[Card Brand Type Key].[All]" dimensionUniqueName="[Card Brand Type]" displayFolder="" count="0" unbalanced="0" hidden="1"/>
    <cacheHierarchy uniqueName="[Card Brand Type].[Card Brand Type Level 01]" caption="Card Brand Type Level 01" attribute="1" defaultMemberUniqueName="[Card Brand Type].[Card Brand Type Level 01].[All]" allUniqueName="[Card Brand Type].[Card Brand Type Level 01].[All]" dimensionUniqueName="[Card Brand Type]" displayFolder="" count="0" unbalanced="0" hidden="1"/>
    <cacheHierarchy uniqueName="[Card Brand Type].[Card Brand Type Level 02]" caption="Card Brand Type Level 02" attribute="1" defaultMemberUniqueName="[Card Brand Type].[Card Brand Type Level 02].[All]" allUniqueName="[Card Brand Type].[Card Brand Type Level 02].[All]" dimensionUniqueName="[Card Brand Type]" displayFolder="" count="0" unbalanced="0" hidden="1"/>
    <cacheHierarchy uniqueName="[Card Brand Type].[Card Brand Type Level 03]" caption="Card Brand Type Level 03" attribute="1" defaultMemberUniqueName="[Card Brand Type].[Card Brand Type Level 03].[All]" allUniqueName="[Card Brand Type].[Card Brand Type Level 03].[All]" dimensionUniqueName="[Card Brand Type]" displayFolder="" count="0" unbalanced="0" hidden="1"/>
    <cacheHierarchy uniqueName="[Card Brand Type].[Card Brand Type Level 04]" caption="Card Brand Type Level 04" attribute="1" defaultMemberUniqueName="[Card Brand Type].[Card Brand Type Level 04].[All]" allUniqueName="[Card Brand Type].[Card Brand Type Level 04].[All]" dimensionUniqueName="[Card Brand Type]" displayFolder="" count="0" unbalanced="0" hidden="1"/>
    <cacheHierarchy uniqueName="[Card Brand Type].[CRD BRD TYP L1 SRT]" caption="CRD BRD TYP L1 SRT" attribute="1" defaultMemberUniqueName="[Card Brand Type].[CRD BRD TYP L1 SRT].[All]" allUniqueName="[Card Brand Type].[CRD BRD TYP L1 SRT].[All]" dimensionUniqueName="[Card Brand Type]" displayFolder="" count="0" unbalanced="0" hidden="1"/>
    <cacheHierarchy uniqueName="[Card Brand Type].[CRD BRD TYP L2 SRT]" caption="CRD BRD TYP L2 SRT" attribute="1" defaultMemberUniqueName="[Card Brand Type].[CRD BRD TYP L2 SRT].[All]" allUniqueName="[Card Brand Type].[CRD BRD TYP L2 SRT].[All]" dimensionUniqueName="[Card Brand Type]" displayFolder="" count="0" unbalanced="0" hidden="1"/>
    <cacheHierarchy uniqueName="[Card Brand Type].[CRD BRD TYP L3 SRT]" caption="CRD BRD TYP L3 SRT" attribute="1" defaultMemberUniqueName="[Card Brand Type].[CRD BRD TYP L3 SRT].[All]" allUniqueName="[Card Brand Type].[CRD BRD TYP L3 SRT].[All]" dimensionUniqueName="[Card Brand Type]" displayFolder="" count="0" unbalanced="0" hidden="1"/>
    <cacheHierarchy uniqueName="[Card Brand Type].[CRD BRD TYP L4 SRT]" caption="CRD BRD TYP L4 SRT" attribute="1" defaultMemberUniqueName="[Card Brand Type].[CRD BRD TYP L4 SRT].[All]" allUniqueName="[Card Brand Type].[CRD BRD TYP L4 SRT].[All]" dimensionUniqueName="[Card Brand Type]" displayFolder="" count="0" unbalanced="0" hidden="1"/>
    <cacheHierarchy uniqueName="[Card Brand Type].[CRD BRD TYP SRT]" caption="CRD BRD TYP SRT" attribute="1" defaultMemberUniqueName="[Card Brand Type].[CRD BRD TYP SRT].[All]" allUniqueName="[Card Brand Type].[CRD BRD TYP SRT].[All]" dimensionUniqueName="[Card Brand Type]" displayFolder="" count="0" unbalanced="0" hidden="1"/>
    <cacheHierarchy uniqueName="[Card Issued].[Card Issued Key]" caption="Card Issued Key" attribute="1" keyAttribute="1" defaultMemberUniqueName="[Card Issued].[Card Issued Key].[All]" allUniqueName="[Card Issued].[Card Issued Key].[All]" dimensionUniqueName="[Card Issued]" displayFolder="" count="0" unbalanced="0" hidden="1"/>
    <cacheHierarchy uniqueName="[Card Issued].[Card Issued Level 01]" caption="Card Issued Level 01" attribute="1" defaultMemberUniqueName="[Card Issued].[Card Issued Level 01].[All]" allUniqueName="[Card Issued].[Card Issued Level 01].[All]" dimensionUniqueName="[Card Issued]" displayFolder="" count="0" unbalanced="0" hidden="1"/>
    <cacheHierarchy uniqueName="[Card Issued].[Card Issued Level 02]" caption="Card Issued Level 02" attribute="1" defaultMemberUniqueName="[Card Issued].[Card Issued Level 02].[All]" allUniqueName="[Card Issued].[Card Issued Level 02].[All]" dimensionUniqueName="[Card Issued]" displayFolder="" count="0" unbalanced="0" hidden="1"/>
    <cacheHierarchy uniqueName="[Card Issued].[CRD ISSUED L1 SRT]" caption="CRD ISSUED L1 SRT" attribute="1" defaultMemberUniqueName="[Card Issued].[CRD ISSUED L1 SRT].[All]" allUniqueName="[Card Issued].[CRD ISSUED L1 SRT].[All]" dimensionUniqueName="[Card Issued]" displayFolder="" count="0" unbalanced="0" hidden="1"/>
    <cacheHierarchy uniqueName="[Card Issued].[CRD ISSUED L2 SRT]" caption="CRD ISSUED L2 SRT" attribute="1" defaultMemberUniqueName="[Card Issued].[CRD ISSUED L2 SRT].[All]" allUniqueName="[Card Issued].[CRD ISSUED L2 SRT].[All]" dimensionUniqueName="[Card Issued]" displayFolder="" count="0" unbalanced="0" hidden="1"/>
    <cacheHierarchy uniqueName="[Card Issued].[CRD ISSUED SRT]" caption="CRD ISSUED SRT" attribute="1" defaultMemberUniqueName="[Card Issued].[CRD ISSUED SRT].[All]" allUniqueName="[Card Issued].[CRD ISSUED SRT].[All]" dimensionUniqueName="[Card Issued]" displayFolder="" count="0" unbalanced="0" hidden="1"/>
    <cacheHierarchy uniqueName="[Card Not Present Type].[Card Not Present Type Level 1 Name]" caption="Card Not Present Type Level 1 Name" attribute="1" defaultMemberUniqueName="[Card Not Present Type].[Card Not Present Type Level 1 Name].[All]" allUniqueName="[Card Not Present Type].[Card Not Present Type Level 1 Name].[All]" dimensionUniqueName="[Card Not Present Type]" displayFolder="" count="0" unbalanced="0" hidden="1"/>
    <cacheHierarchy uniqueName="[Card Not Present Type].[Card Not Present Type Level 2 Name]" caption="Card Not Present Type Level 2 Name" attribute="1" defaultMemberUniqueName="[Card Not Present Type].[Card Not Present Type Level 2 Name].[All]" allUniqueName="[Card Not Present Type].[Card Not Present Type Level 2 Name].[All]" dimensionUniqueName="[Card Not Present Type]" displayFolder="" count="0" unbalanced="0" hidden="1"/>
    <cacheHierarchy uniqueName="[Card Not Present Type].[Card Not Present Type Level 3 Name]" caption="Card Not Present Type Level 3 Name" attribute="1" defaultMemberUniqueName="[Card Not Present Type].[Card Not Present Type Level 3 Name].[All]" allUniqueName="[Card Not Present Type].[Card Not Present Type Level 3 Name].[All]" dimensionUniqueName="[Card Not Present Type]" displayFolder="" count="0" unbalanced="0" hidden="1"/>
    <cacheHierarchy uniqueName="[Card Not Present Type].[CRD NOT PRSN TYP KEY]" caption="CRD NOT PRSN TYP KEY" attribute="1" keyAttribute="1" defaultMemberUniqueName="[Card Not Present Type].[CRD NOT PRSN TYP KEY].[All]" allUniqueName="[Card Not Present Type].[CRD NOT PRSN TYP KEY].[All]" dimensionUniqueName="[Card Not Present Type]" displayFolder="" count="0" unbalanced="0" hidden="1"/>
    <cacheHierarchy uniqueName="[Card Not Present Type].[CRD NOT PRSN TYP L1 SRT]" caption="CRD NOT PRSN TYP L1 SRT" attribute="1" defaultMemberUniqueName="[Card Not Present Type].[CRD NOT PRSN TYP L1 SRT].[All]" allUniqueName="[Card Not Present Type].[CRD NOT PRSN TYP L1 SRT].[All]" dimensionUniqueName="[Card Not Present Type]" displayFolder="" count="0" unbalanced="0" hidden="1"/>
    <cacheHierarchy uniqueName="[Card Not Present Type].[CRD NOT PRSN TYP L2 SRT]" caption="CRD NOT PRSN TYP L2 SRT" attribute="1" defaultMemberUniqueName="[Card Not Present Type].[CRD NOT PRSN TYP L2 SRT].[All]" allUniqueName="[Card Not Present Type].[CRD NOT PRSN TYP L2 SRT].[All]" dimensionUniqueName="[Card Not Present Type]" displayFolder="" count="0" unbalanced="0" hidden="1"/>
    <cacheHierarchy uniqueName="[Card Not Present Type].[CRD NOT PRSN TYP L3 SRT]" caption="CRD NOT PRSN TYP L3 SRT" attribute="1" defaultMemberUniqueName="[Card Not Present Type].[CRD NOT PRSN TYP L3 SRT].[All]" allUniqueName="[Card Not Present Type].[CRD NOT PRSN TYP L3 SRT].[All]" dimensionUniqueName="[Card Not Present Type]" displayFolder="" count="0" unbalanced="0" hidden="1"/>
    <cacheHierarchy uniqueName="[Card Not Present Type].[CRD NOT PRSN TYP SRT]" caption="CRD NOT PRSN TYP SRT" attribute="1" defaultMemberUniqueName="[Card Not Present Type].[CRD NOT PRSN TYP SRT].[All]" allUniqueName="[Card Not Present Type].[CRD NOT PRSN TYP SRT].[All]" dimensionUniqueName="[Card Not Present Type]" displayFolder="" count="0" unbalanced="0" hidden="1"/>
    <cacheHierarchy uniqueName="[Card Transaction Categories].[Card Transaction Categories Level 01 Name]" caption="Card Transaction Categories Level 01 Name" attribute="1" defaultMemberUniqueName="[Card Transaction Categories].[Card Transaction Categories Level 01 Name].[All]" allUniqueName="[Card Transaction Categories].[Card Transaction Categories Level 01 Name].[All]" dimensionUniqueName="[Card Transaction Categories]" displayFolder="" count="0" unbalanced="0" hidden="1"/>
    <cacheHierarchy uniqueName="[Card Transaction Categories].[Card Transaction Categories Level 02 Name]" caption="Card Transaction Categories Level 02 Name" attribute="1" defaultMemberUniqueName="[Card Transaction Categories].[Card Transaction Categories Level 02 Name].[All]" allUniqueName="[Card Transaction Categories].[Card Transaction Categories Level 02 Name].[All]" dimensionUniqueName="[Card Transaction Categories]" displayFolder="" count="0" unbalanced="0" hidden="1"/>
    <cacheHierarchy uniqueName="[Card Transaction Categories].[CRD TXN CAT KEY]" caption="CRD TXN CAT KEY" attribute="1" keyAttribute="1" defaultMemberUniqueName="[Card Transaction Categories].[CRD TXN CAT KEY].[All]" allUniqueName="[Card Transaction Categories].[CRD TXN CAT KEY].[All]" dimensionUniqueName="[Card Transaction Categories]" displayFolder="" count="0" unbalanced="0" hidden="1"/>
    <cacheHierarchy uniqueName="[Card Transaction Categories].[CRD TXN CAT L1 SRT]" caption="CRD TXN CAT L1 SRT" attribute="1" defaultMemberUniqueName="[Card Transaction Categories].[CRD TXN CAT L1 SRT].[All]" allUniqueName="[Card Transaction Categories].[CRD TXN CAT L1 SRT].[All]" dimensionUniqueName="[Card Transaction Categories]" displayFolder="" count="0" unbalanced="0" hidden="1"/>
    <cacheHierarchy uniqueName="[Card Transaction Categories].[CRD TXN CAT L2 SRT]" caption="CRD TXN CAT L2 SRT" attribute="1" defaultMemberUniqueName="[Card Transaction Categories].[CRD TXN CAT L2 SRT].[All]" allUniqueName="[Card Transaction Categories].[CRD TXN CAT L2 SRT].[All]" dimensionUniqueName="[Card Transaction Categories]" displayFolder="" count="0" unbalanced="0" hidden="1"/>
    <cacheHierarchy uniqueName="[Card Transaction Categories].[CRD TXN CAT SRT]" caption="CRD TXN CAT SRT" attribute="1" defaultMemberUniqueName="[Card Transaction Categories].[CRD TXN CAT SRT].[All]" allUniqueName="[Card Transaction Categories].[CRD TXN CAT SRT].[All]" dimensionUniqueName="[Card Transaction Categories]" displayFolder="" count="0" unbalanced="0" hidden="1"/>
    <cacheHierarchy uniqueName="[Card Transaction Condition].[Card Transaction Condition Level 1 Name]" caption="Card Transaction Condition Level 1 Name" attribute="1" defaultMemberUniqueName="[Card Transaction Condition].[Card Transaction Condition Level 1 Name].[All]" allUniqueName="[Card Transaction Condition].[Card Transaction Condition Level 1 Name].[All]" dimensionUniqueName="[Card Transaction Condition]" displayFolder="" count="0" unbalanced="0" hidden="1"/>
    <cacheHierarchy uniqueName="[Card Transaction Condition].[Card Transaction Condition Level 2 Name]" caption="Card Transaction Condition Level 2 Name" attribute="1" defaultMemberUniqueName="[Card Transaction Condition].[Card Transaction Condition Level 2 Name].[All]" allUniqueName="[Card Transaction Condition].[Card Transaction Condition Level 2 Name].[All]" dimensionUniqueName="[Card Transaction Condition]" displayFolder="" count="0" unbalanced="0" hidden="1"/>
    <cacheHierarchy uniqueName="[Card Transaction Condition].[CRD TXN COND KEY]" caption="CRD TXN COND KEY" attribute="1" keyAttribute="1" defaultMemberUniqueName="[Card Transaction Condition].[CRD TXN COND KEY].[All]" allUniqueName="[Card Transaction Condition].[CRD TXN COND KEY].[All]" dimensionUniqueName="[Card Transaction Condition]" displayFolder="" count="0" unbalanced="0" hidden="1"/>
    <cacheHierarchy uniqueName="[Card Transaction Condition].[CRD TXN COND L1 SRT]" caption="CRD TXN COND L1 SRT" attribute="1" defaultMemberUniqueName="[Card Transaction Condition].[CRD TXN COND L1 SRT].[All]" allUniqueName="[Card Transaction Condition].[CRD TXN COND L1 SRT].[All]" dimensionUniqueName="[Card Transaction Condition]" displayFolder="" count="0" unbalanced="0" hidden="1"/>
    <cacheHierarchy uniqueName="[Card Transaction Condition].[CRD TXN COND L2 SRT]" caption="CRD TXN COND L2 SRT" attribute="1" defaultMemberUniqueName="[Card Transaction Condition].[CRD TXN COND L2 SRT].[All]" allUniqueName="[Card Transaction Condition].[CRD TXN COND L2 SRT].[All]" dimensionUniqueName="[Card Transaction Condition]" displayFolder="" count="0" unbalanced="0" hidden="1"/>
    <cacheHierarchy uniqueName="[Card Transaction Condition].[CRD TXN COND SRT]" caption="CRD TXN COND SRT" attribute="1" defaultMemberUniqueName="[Card Transaction Condition].[CRD TXN COND SRT].[All]" allUniqueName="[Card Transaction Condition].[CRD TXN COND SRT].[All]" dimensionUniqueName="[Card Transaction Condition]" displayFolder="" count="0" unbalanced="0" hidden="1"/>
    <cacheHierarchy uniqueName="[Data Item].[Data Item Group]" caption="Data Item Group" attribute="1" defaultMemberUniqueName="[Data Item].[Data Item Group].[All]" allUniqueName="[Data Item].[Data Item Group].[All]" dimensionUniqueName="[Data Item]"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KEY]" caption="DI KEY" attribute="1" keyAttribute="1" defaultMemberUniqueName="[Data Item].[DI KEY].[All]" allUniqueName="[Data Item].[DI KEY].[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KEY]" caption="SUBJ AREA KEY" attribute="1" defaultMemberUniqueName="[Data Item].[SUBJ AREA KEY].[All]" allUniqueName="[Data Item].[SUBJ AREA KEY].[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Entity Service].[ENTITY SERV L1 SRT]" caption="ENTITY SERV L1 SRT" attribute="1" defaultMemberUniqueName="[Entity Service].[ENTITY SERV L1 SRT].[All]" allUniqueName="[Entity Service].[ENTITY SERV L1 SRT].[All]" dimensionUniqueName="[Entity Service]" displayFolder="" count="0" unbalanced="0" hidden="1"/>
    <cacheHierarchy uniqueName="[Entity Service].[ENTITY SERV L2 SRT]" caption="ENTITY SERV L2 SRT" attribute="1" defaultMemberUniqueName="[Entity Service].[ENTITY SERV L2 SRT].[All]" allUniqueName="[Entity Service].[ENTITY SERV L2 SRT].[All]" dimensionUniqueName="[Entity Service]" displayFolder="" count="0" unbalanced="0" hidden="1"/>
    <cacheHierarchy uniqueName="[Entity Service].[ENTITY SERV SRT]" caption="ENTITY SERV SRT" attribute="1" defaultMemberUniqueName="[Entity Service].[ENTITY SERV SRT].[All]" allUniqueName="[Entity Service].[ENTITY SERV SRT].[All]" dimensionUniqueName="[Entity Service]" displayFolder="" count="0" unbalanced="0" hidden="1"/>
    <cacheHierarchy uniqueName="[Entity Service].[Entity Service Key]" caption="Entity Service Key" attribute="1" keyAttribute="1" defaultMemberUniqueName="[Entity Service].[Entity Service Key].[All]" allUniqueName="[Entity Service].[Entity Service Key].[All]" dimensionUniqueName="[Entity Service]" displayFolder="" count="0" unbalanced="0" hidden="1"/>
    <cacheHierarchy uniqueName="[Entity Service].[Entity Service Level 01]" caption="Entity Service Level 01" attribute="1" defaultMemberUniqueName="[Entity Service].[Entity Service Level 01].[All]" allUniqueName="[Entity Service].[Entity Service Level 01].[All]" dimensionUniqueName="[Entity Service]" displayFolder="" count="0" unbalanced="0" hidden="1"/>
    <cacheHierarchy uniqueName="[Entity Service].[Entity Service Level 02]" caption="Entity Service Level 02" attribute="1" defaultMemberUniqueName="[Entity Service].[Entity Service Level 02].[All]" allUniqueName="[Entity Service].[Entity Service Level 02].[All]" dimensionUniqueName="[Entity Service]"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come Group].[INC GRP L1 SRT]" caption="INC GRP L1 SRT" attribute="1" defaultMemberUniqueName="[Income Group].[INC GRP L1 SRT].[All]" allUniqueName="[Income Group].[INC GRP L1 SRT].[All]" dimensionUniqueName="[Income Group]" displayFolder="" count="0" unbalanced="0" hidden="1"/>
    <cacheHierarchy uniqueName="[Income Group].[INC GRP L2 SRT]" caption="INC GRP L2 SRT" attribute="1" defaultMemberUniqueName="[Income Group].[INC GRP L2 SRT].[All]" allUniqueName="[Income Group].[INC GRP L2 SRT].[All]" dimensionUniqueName="[Income Group]" displayFolder="" count="0" unbalanced="0" hidden="1"/>
    <cacheHierarchy uniqueName="[Income Group].[INC GRP SRT]" caption="INC GRP SRT" attribute="1" defaultMemberUniqueName="[Income Group].[INC GRP SRT].[All]" allUniqueName="[Income Group].[INC GRP SRT].[All]" dimensionUniqueName="[Income Group]" displayFolder="" count="0" unbalanced="0" hidden="1"/>
    <cacheHierarchy uniqueName="[Income Group].[Income Group Key]" caption="Income Group Key" attribute="1" keyAttribute="1" defaultMemberUniqueName="[Income Group].[Income Group Key].[All]" allUniqueName="[Income Group].[Income Group Key].[All]" dimensionUniqueName="[Income Group]" displayFolder="" count="0" unbalanced="0" hidden="1"/>
    <cacheHierarchy uniqueName="[Income Group].[Income Group Level 01]" caption="Income Group Level 01" attribute="1" defaultMemberUniqueName="[Income Group].[Income Group Level 01].[All]" allUniqueName="[Income Group].[Income Group Level 01].[All]" dimensionUniqueName="[Income Group]" displayFolder="" count="0" unbalanced="0" hidden="1"/>
    <cacheHierarchy uniqueName="[Income Group].[Income Group Level 02]" caption="Income Group Level 02" attribute="1" defaultMemberUniqueName="[Income Group].[Income Group Level 02].[All]" allUniqueName="[Income Group].[Income Group Level 02].[All]" dimensionUniqueName="[Income Group]" displayFolder="" count="0" unbalanced="0" hidden="1"/>
    <cacheHierarchy uniqueName="[Participating Bank].[PART BANK L1 SRT]" caption="PART BANK L1 SRT" attribute="1" defaultMemberUniqueName="[Participating Bank].[PART BANK L1 SRT].[All]" allUniqueName="[Participating Bank].[PART BANK L1 SRT].[All]" dimensionUniqueName="[Participating Bank]" displayFolder="" count="0" unbalanced="0" hidden="1"/>
    <cacheHierarchy uniqueName="[Participating Bank].[PART BANK L2 SRT]" caption="PART BANK L2 SRT" attribute="1" defaultMemberUniqueName="[Participating Bank].[PART BANK L2 SRT].[All]" allUniqueName="[Participating Bank].[PART BANK L2 SRT].[All]" dimensionUniqueName="[Participating Bank]" displayFolder="" count="0" unbalanced="0" hidden="1"/>
    <cacheHierarchy uniqueName="[Participating Bank].[PART BANK SRT]" caption="PART BANK SRT" attribute="1" defaultMemberUniqueName="[Participating Bank].[PART BANK SRT].[All]" allUniqueName="[Participating Bank].[PART BANK SRT].[All]" dimensionUniqueName="[Participating Bank]" displayFolder="" count="0" unbalanced="0" hidden="1"/>
    <cacheHierarchy uniqueName="[Participating Bank].[Participating Bank Key]" caption="Participating Bank Key" attribute="1" keyAttribute="1" defaultMemberUniqueName="[Participating Bank].[Participating Bank Key].[All]" allUniqueName="[Participating Bank].[Participating Bank Key].[All]" dimensionUniqueName="[Participating Bank]" displayFolder="" count="0" unbalanced="0" hidden="1"/>
    <cacheHierarchy uniqueName="[Participating Bank].[Participating Bank Level 01]" caption="Participating Bank Level 01" attribute="1" defaultMemberUniqueName="[Participating Bank].[Participating Bank Level 01].[All]" allUniqueName="[Participating Bank].[Participating Bank Level 01].[All]" dimensionUniqueName="[Participating Bank]" displayFolder="" count="0" unbalanced="0" hidden="1"/>
    <cacheHierarchy uniqueName="[Participating Bank].[Participating Bank Level 02]" caption="Participating Bank Level 02" attribute="1" defaultMemberUniqueName="[Participating Bank].[Participating Bank Level 02].[All]" allUniqueName="[Participating Bank].[Participating Bank Level 02].[All]" dimensionUniqueName="[Participating Bank]" displayFolder="" count="0" unbalanced="0" hidden="1"/>
    <cacheHierarchy uniqueName="[Payment Mechanism].[Payment Mechanism Level 1 Name]" caption="Payment Mechanism Level 1 Name" attribute="1" defaultMemberUniqueName="[Payment Mechanism].[Payment Mechanism Level 1 Name].[All]" allUniqueName="[Payment Mechanism].[Payment Mechanism Level 1 Name].[All]" dimensionUniqueName="[Payment Mechanism]" displayFolder="" count="0" unbalanced="0" hidden="1"/>
    <cacheHierarchy uniqueName="[Payment Mechanism].[Payment Mechanism Level 2 Name]" caption="Payment Mechanism Level 2 Name" attribute="1" defaultMemberUniqueName="[Payment Mechanism].[Payment Mechanism Level 2 Name].[All]" allUniqueName="[Payment Mechanism].[Payment Mechanism Level 2 Name].[All]" dimensionUniqueName="[Payment Mechanism]" displayFolder="" count="0" unbalanced="0" hidden="1"/>
    <cacheHierarchy uniqueName="[Payment Mechanism].[Payment Mechanism Level 3 Name]" caption="Payment Mechanism Level 3 Name" attribute="1" defaultMemberUniqueName="[Payment Mechanism].[Payment Mechanism Level 3 Name].[All]" allUniqueName="[Payment Mechanism].[Payment Mechanism Level 3 Name].[All]" dimensionUniqueName="[Payment Mechanism]" displayFolder="" count="0" unbalanced="0" hidden="1"/>
    <cacheHierarchy uniqueName="[Payment Mechanism].[PAYMT MECH KEY]" caption="PAYMT MECH KEY" attribute="1" keyAttribute="1" defaultMemberUniqueName="[Payment Mechanism].[PAYMT MECH KEY].[All]" allUniqueName="[Payment Mechanism].[PAYMT MECH KEY].[All]" dimensionUniqueName="[Payment Mechanism]" displayFolder="" count="0" unbalanced="0" hidden="1"/>
    <cacheHierarchy uniqueName="[Payment Mechanism].[PAYMT MECH L1 SRT]" caption="PAYMT MECH L1 SRT" attribute="1" defaultMemberUniqueName="[Payment Mechanism].[PAYMT MECH L1 SRT].[All]" allUniqueName="[Payment Mechanism].[PAYMT MECH L1 SRT].[All]" dimensionUniqueName="[Payment Mechanism]" displayFolder="" count="0" unbalanced="0" hidden="1"/>
    <cacheHierarchy uniqueName="[Payment Mechanism].[PAYMT MECH L2 SRT]" caption="PAYMT MECH L2 SRT" attribute="1" defaultMemberUniqueName="[Payment Mechanism].[PAYMT MECH L2 SRT].[All]" allUniqueName="[Payment Mechanism].[PAYMT MECH L2 SRT].[All]" dimensionUniqueName="[Payment Mechanism]" displayFolder="" count="0" unbalanced="0" hidden="1"/>
    <cacheHierarchy uniqueName="[Payment Mechanism].[PAYMT MECH L3 SRT]" caption="PAYMT MECH L3 SRT" attribute="1" defaultMemberUniqueName="[Payment Mechanism].[PAYMT MECH L3 SRT].[All]" allUniqueName="[Payment Mechanism].[PAYMT MECH L3 SRT].[All]" dimensionUniqueName="[Payment Mechanism]" displayFolder="" count="0" unbalanced="0" hidden="1"/>
    <cacheHierarchy uniqueName="[Payment Mechanism].[PAYMT MECH SRT]" caption="PAYMT MECH SRT" attribute="1" defaultMemberUniqueName="[Payment Mechanism].[PAYMT MECH SRT].[All]" allUniqueName="[Payment Mechanism].[PAYMT MECH SRT].[All]" dimensionUniqueName="[Payment Mechanism]" displayFolder="" count="0" unbalanced="0" hidden="1"/>
    <cacheHierarchy uniqueName="[Payment Technology].[Payment Technology Level 1 Name]" caption="Payment Technology Level 1 Name" attribute="1" defaultMemberUniqueName="[Payment Technology].[Payment Technology Level 1 Name].[All]" allUniqueName="[Payment Technology].[Payment Technology Level 1 Name].[All]" dimensionUniqueName="[Payment Technology]" displayFolder="" count="0" unbalanced="0" hidden="1"/>
    <cacheHierarchy uniqueName="[Payment Technology].[Payment Technology Level 2 Name]" caption="Payment Technology Level 2 Name" attribute="1" defaultMemberUniqueName="[Payment Technology].[Payment Technology Level 2 Name].[All]" allUniqueName="[Payment Technology].[Payment Technology Level 2 Name].[All]" dimensionUniqueName="[Payment Technology]" displayFolder="" count="0" unbalanced="0" hidden="1"/>
    <cacheHierarchy uniqueName="[Payment Technology].[Payment Technology Level 3 Name]" caption="Payment Technology Level 3 Name" attribute="1" defaultMemberUniqueName="[Payment Technology].[Payment Technology Level 3 Name].[All]" allUniqueName="[Payment Technology].[Payment Technology Level 3 Name].[All]" dimensionUniqueName="[Payment Technology]" displayFolder="" count="0" unbalanced="0" hidden="1"/>
    <cacheHierarchy uniqueName="[Payment Technology].[PAYMT TECH KEY]" caption="PAYMT TECH KEY" attribute="1" keyAttribute="1" defaultMemberUniqueName="[Payment Technology].[PAYMT TECH KEY].[All]" allUniqueName="[Payment Technology].[PAYMT TECH KEY].[All]" dimensionUniqueName="[Payment Technology]" displayFolder="" count="0" unbalanced="0" hidden="1"/>
    <cacheHierarchy uniqueName="[Payment Technology].[PAYMT TECH L1 SRT]" caption="PAYMT TECH L1 SRT" attribute="1" defaultMemberUniqueName="[Payment Technology].[PAYMT TECH L1 SRT].[All]" allUniqueName="[Payment Technology].[PAYMT TECH L1 SRT].[All]" dimensionUniqueName="[Payment Technology]" displayFolder="" count="0" unbalanced="0" hidden="1"/>
    <cacheHierarchy uniqueName="[Payment Technology].[PAYMT TECH L2 SRT]" caption="PAYMT TECH L2 SRT" attribute="1" defaultMemberUniqueName="[Payment Technology].[PAYMT TECH L2 SRT].[All]" allUniqueName="[Payment Technology].[PAYMT TECH L2 SRT].[All]" dimensionUniqueName="[Payment Technology]" displayFolder="" count="0" unbalanced="0" hidden="1"/>
    <cacheHierarchy uniqueName="[Payment Technology].[PAYMT TECH L3 SRT]" caption="PAYMT TECH L3 SRT" attribute="1" defaultMemberUniqueName="[Payment Technology].[PAYMT TECH L3 SRT].[All]" allUniqueName="[Payment Technology].[PAYMT TECH L3 SRT].[All]" dimensionUniqueName="[Payment Technology]" displayFolder="" count="0" unbalanced="0" hidden="1"/>
    <cacheHierarchy uniqueName="[Payment Technology].[PAYMT TECH SRT]" caption="PAYMT TECH SRT" attribute="1" defaultMemberUniqueName="[Payment Technology].[PAYMT TECH SRT].[All]" allUniqueName="[Payment Technology].[PAYMT TECH SRT].[All]" dimensionUniqueName="[Payment Technology]"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Point of Sale Type].[Point of Sale Type Level 1 Name]" caption="Point of Sale Type Level 1 Name" attribute="1" defaultMemberUniqueName="[Point of Sale Type].[Point of Sale Type Level 1 Name].[All]" allUniqueName="[Point of Sale Type].[Point of Sale Type Level 1 Name].[All]" dimensionUniqueName="[Point of Sale Type]" displayFolder="" count="0" unbalanced="0" hidden="1"/>
    <cacheHierarchy uniqueName="[Point of Sale Type].[Point of Sale Type Level 2 Name]" caption="Point of Sale Type Level 2 Name" attribute="1" defaultMemberUniqueName="[Point of Sale Type].[Point of Sale Type Level 2 Name].[All]" allUniqueName="[Point of Sale Type].[Point of Sale Type Level 2 Name].[All]" dimensionUniqueName="[Point of Sale Type]" displayFolder="" count="0" unbalanced="0" hidden="1"/>
    <cacheHierarchy uniqueName="[Point of Sale Type].[POS TYP KEY]" caption="POS TYP KEY" attribute="1" keyAttribute="1" defaultMemberUniqueName="[Point of Sale Type].[POS TYP KEY].[All]" allUniqueName="[Point of Sale Type].[POS TYP KEY].[All]" dimensionUniqueName="[Point of Sale Type]" displayFolder="" count="0" unbalanced="0" hidden="1"/>
    <cacheHierarchy uniqueName="[Point of Sale Type].[POS TYP L1 SRT]" caption="POS TYP L1 SRT" attribute="1" defaultMemberUniqueName="[Point of Sale Type].[POS TYP L1 SRT].[All]" allUniqueName="[Point of Sale Type].[POS TYP L1 SRT].[All]" dimensionUniqueName="[Point of Sale Type]" displayFolder="" count="0" unbalanced="0" hidden="1"/>
    <cacheHierarchy uniqueName="[Point of Sale Type].[POS TYP L2 SRT]" caption="POS TYP L2 SRT" attribute="1" defaultMemberUniqueName="[Point of Sale Type].[POS TYP L2 SRT].[All]" allUniqueName="[Point of Sale Type].[POS TYP L2 SRT].[All]" dimensionUniqueName="[Point of Sale Type]" displayFolder="" count="0" unbalanced="0" hidden="1"/>
    <cacheHierarchy uniqueName="[Point of Sale Type].[POS TYP SRT]" caption="POS TYP SRT" attribute="1" defaultMemberUniqueName="[Point of Sale Type].[POS TYP SRT].[All]" allUniqueName="[Point of Sale Type].[POS TYP SRT].[All]" dimensionUniqueName="[Point of Sale Type]" displayFolder="" count="0" unbalanced="0" hidden="1"/>
    <cacheHierarchy uniqueName="[Purpose of Transaction].[Purpose of Transaction Key]" caption="Purpose of Transaction Key" attribute="1" keyAttribute="1" defaultMemberUniqueName="[Purpose of Transaction].[Purpose of Transaction Key].[All]" allUniqueName="[Purpose of Transaction].[Purpose of Transaction Key].[All]" dimensionUniqueName="[Purpose of Transaction]" displayFolder="" count="0" unbalanced="0" hidden="1"/>
    <cacheHierarchy uniqueName="[Purpose of Transaction].[Purpose of Transaction Level 01]" caption="Purpose of Transaction Level 01" attribute="1" defaultMemberUniqueName="[Purpose of Transaction].[Purpose of Transaction Level 01].[All]" allUniqueName="[Purpose of Transaction].[Purpose of Transaction Level 01].[All]" dimensionUniqueName="[Purpose of Transaction]" displayFolder="" count="0" unbalanced="0" hidden="1"/>
    <cacheHierarchy uniqueName="[Purpose of Transaction].[Purpose of Transaction Level 02]" caption="Purpose of Transaction Level 02" attribute="1" defaultMemberUniqueName="[Purpose of Transaction].[Purpose of Transaction Level 02].[All]" allUniqueName="[Purpose of Transaction].[Purpose of Transaction Level 02].[All]" dimensionUniqueName="[Purpose of Transaction]" displayFolder="" count="0" unbalanced="0" hidden="1"/>
    <cacheHierarchy uniqueName="[Purpose of Transaction].[Purpose of Transaction Level 03]" caption="Purpose of Transaction Level 03" attribute="1" defaultMemberUniqueName="[Purpose of Transaction].[Purpose of Transaction Level 03].[All]" allUniqueName="[Purpose of Transaction].[Purpose of Transaction Level 03].[All]" dimensionUniqueName="[Purpose of Transaction]" displayFolder="" count="0" unbalanced="0" hidden="1"/>
    <cacheHierarchy uniqueName="[Purpose of Transaction].[Purpose of Transaction Level 04]" caption="Purpose of Transaction Level 04" attribute="1" defaultMemberUniqueName="[Purpose of Transaction].[Purpose of Transaction Level 04].[All]" allUniqueName="[Purpose of Transaction].[Purpose of Transaction Level 04].[All]" dimensionUniqueName="[Purpose of Transaction]" displayFolder="" count="0" unbalanced="0" hidden="1"/>
    <cacheHierarchy uniqueName="[Purpose of Transaction].[TXN PURP L1 SRT]" caption="TXN PURP L1 SRT" attribute="1" defaultMemberUniqueName="[Purpose of Transaction].[TXN PURP L1 SRT].[All]" allUniqueName="[Purpose of Transaction].[TXN PURP L1 SRT].[All]" dimensionUniqueName="[Purpose of Transaction]" displayFolder="" count="0" unbalanced="0" hidden="1"/>
    <cacheHierarchy uniqueName="[Purpose of Transaction].[TXN PURP L2 SRT]" caption="TXN PURP L2 SRT" attribute="1" defaultMemberUniqueName="[Purpose of Transaction].[TXN PURP L2 SRT].[All]" allUniqueName="[Purpose of Transaction].[TXN PURP L2 SRT].[All]" dimensionUniqueName="[Purpose of Transaction]" displayFolder="" count="0" unbalanced="0" hidden="1"/>
    <cacheHierarchy uniqueName="[Purpose of Transaction].[TXN PURP L3 SRT]" caption="TXN PURP L3 SRT" attribute="1" defaultMemberUniqueName="[Purpose of Transaction].[TXN PURP L3 SRT].[All]" allUniqueName="[Purpose of Transaction].[TXN PURP L3 SRT].[All]" dimensionUniqueName="[Purpose of Transaction]" displayFolder="" count="0" unbalanced="0" hidden="1"/>
    <cacheHierarchy uniqueName="[Purpose of Transaction].[TXN PURP L4 SRT]" caption="TXN PURP L4 SRT" attribute="1" defaultMemberUniqueName="[Purpose of Transaction].[TXN PURP L4 SRT].[All]" allUniqueName="[Purpose of Transaction].[TXN PURP L4 SRT].[All]" dimensionUniqueName="[Purpose of Transaction]" displayFolder="" count="0" unbalanced="0" hidden="1"/>
    <cacheHierarchy uniqueName="[Purpose of Transaction].[TXN PURP L5 SRT]" caption="TXN PURP L5 SRT" attribute="1" defaultMemberUniqueName="[Purpose of Transaction].[TXN PURP L5 SRT].[All]" allUniqueName="[Purpose of Transaction].[TXN PURP L5 SRT].[All]" dimensionUniqueName="[Purpose of Transaction]" displayFolder="" count="0" unbalanced="0" hidden="1"/>
    <cacheHierarchy uniqueName="[Purpose of Transaction].[TXN PURP SRT]" caption="TXN PURP SRT" attribute="1" defaultMemberUniqueName="[Purpose of Transaction].[TXN PURP SRT].[All]" allUniqueName="[Purpose of Transaction].[TXN PURP SRT].[All]" dimensionUniqueName="[Purpose of Transaction]"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ME Status].[SME Status Key]" caption="SME Status Key" attribute="1" keyAttribute="1" defaultMemberUniqueName="[SME Status].[SME Status Key].[All]" allUniqueName="[SME Status].[SME Status Key].[All]" dimensionUniqueName="[SME Status]" displayFolder="" count="0" unbalanced="0" hidden="1"/>
    <cacheHierarchy uniqueName="[SME Status].[SME Status Level 01]" caption="SME Status Level 01" attribute="1" defaultMemberUniqueName="[SME Status].[SME Status Level 01].[All]" allUniqueName="[SME Status].[SME Status Level 01].[All]" dimensionUniqueName="[SME Status]" displayFolder="" count="0" unbalanced="0" hidden="1"/>
    <cacheHierarchy uniqueName="[SME Status].[SME Status Level 02]" caption="SME Status Level 02" attribute="1" defaultMemberUniqueName="[SME Status].[SME Status Level 02].[All]" allUniqueName="[SME Status].[SME Status Level 02].[All]" dimensionUniqueName="[SME Status]" displayFolder="" count="0" unbalanced="0" hidden="1"/>
    <cacheHierarchy uniqueName="[SME Status].[SME Status Level 03]" caption="SME Status Level 03" attribute="1" defaultMemberUniqueName="[SME Status].[SME Status Level 03].[All]" allUniqueName="[SME Status].[SME Status Level 03].[All]" dimensionUniqueName="[SME Status]" displayFolder="" count="0" unbalanced="0" hidden="1"/>
    <cacheHierarchy uniqueName="[SME Status].[SME STTS L1 SRT]" caption="SME STTS L1 SRT" attribute="1" defaultMemberUniqueName="[SME Status].[SME STTS L1 SRT].[All]" allUniqueName="[SME Status].[SME STTS L1 SRT].[All]" dimensionUniqueName="[SME Status]" displayFolder="" count="0" unbalanced="0" hidden="1"/>
    <cacheHierarchy uniqueName="[SME Status].[SME STTS L2 SRT]" caption="SME STTS L2 SRT" attribute="1" defaultMemberUniqueName="[SME Status].[SME STTS L2 SRT].[All]" allUniqueName="[SME Status].[SME STTS L2 SRT].[All]" dimensionUniqueName="[SME Status]" displayFolder="" count="0" unbalanced="0" hidden="1"/>
    <cacheHierarchy uniqueName="[SME Status].[SME STTS L3 SRT]" caption="SME STTS L3 SRT" attribute="1" defaultMemberUniqueName="[SME Status].[SME STTS L3 SRT].[All]" allUniqueName="[SME Status].[SME STTS L3 SRT].[All]" dimensionUniqueName="[SME Status]" displayFolder="" count="0" unbalanced="0" hidden="1"/>
    <cacheHierarchy uniqueName="[SME Status].[SME STTS SRT]" caption="SME STTS SRT" attribute="1" defaultMemberUniqueName="[SME Status].[SME STTS SRT].[All]" allUniqueName="[SME Status].[SME STTS SRT].[All]" dimensionUniqueName="[SME Status]"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Subscriber].[SUBSC L1 SRT]" caption="SUBSC L1 SRT" attribute="1" defaultMemberUniqueName="[Subscriber].[SUBSC L1 SRT].[All]" allUniqueName="[Subscriber].[SUBSC L1 SRT].[All]" dimensionUniqueName="[Subscriber]" displayFolder="" count="0" unbalanced="0" hidden="1"/>
    <cacheHierarchy uniqueName="[Subscriber].[SUBSC L2 SRT]" caption="SUBSC L2 SRT" attribute="1" defaultMemberUniqueName="[Subscriber].[SUBSC L2 SRT].[All]" allUniqueName="[Subscriber].[SUBSC L2 SRT].[All]" dimensionUniqueName="[Subscriber]" displayFolder="" count="0" unbalanced="0" hidden="1"/>
    <cacheHierarchy uniqueName="[Subscriber].[SUBSC SRT]" caption="SUBSC SRT" attribute="1" defaultMemberUniqueName="[Subscriber].[SUBSC SRT].[All]" allUniqueName="[Subscriber].[SUBSC SRT].[All]" dimensionUniqueName="[Subscriber]" displayFolder="" count="0" unbalanced="0" hidden="1"/>
    <cacheHierarchy uniqueName="[Subscriber].[Subscriber Key]" caption="Subscriber Key" attribute="1" keyAttribute="1" defaultMemberUniqueName="[Subscriber].[Subscriber Key].[All]" allUniqueName="[Subscriber].[Subscriber Key].[All]" dimensionUniqueName="[Subscriber]" displayFolder="" count="0" unbalanced="0" hidden="1"/>
    <cacheHierarchy uniqueName="[Subscriber].[Subscriber Level 01]" caption="Subscriber Level 01" attribute="1" defaultMemberUniqueName="[Subscriber].[Subscriber Level 01].[All]" allUniqueName="[Subscriber].[Subscriber Level 01].[All]" dimensionUniqueName="[Subscriber]" displayFolder="" count="0" unbalanced="0" hidden="1"/>
    <cacheHierarchy uniqueName="[Subscriber].[Subscriber Level 02]" caption="Subscriber Level 02" attribute="1" defaultMemberUniqueName="[Subscriber].[Subscriber Level 02].[All]" allUniqueName="[Subscriber].[Subscriber Level 02].[All]" dimensionUniqueName="[Subscriber]" displayFolder="" count="0" unbalanced="0" hidden="1"/>
    <cacheHierarchy uniqueName="[Transaction Method].[Transaction Method Level 1 Name]" caption="Transaction Method Level 1 Name" attribute="1" defaultMemberUniqueName="[Transaction Method].[Transaction Method Level 1 Name].[All]" allUniqueName="[Transaction Method].[Transaction Method Level 1 Name].[All]" dimensionUniqueName="[Transaction Method]" displayFolder="" count="0" unbalanced="0" hidden="1"/>
    <cacheHierarchy uniqueName="[Transaction Method].[Transaction Method Level 2 Name]" caption="Transaction Method Level 2 Name" attribute="1" defaultMemberUniqueName="[Transaction Method].[Transaction Method Level 2 Name].[All]" allUniqueName="[Transaction Method].[Transaction Method Level 2 Name].[All]" dimensionUniqueName="[Transaction Method]" displayFolder="" count="0" unbalanced="0" hidden="1"/>
    <cacheHierarchy uniqueName="[Transaction Method].[TXN MTD KEY]" caption="TXN MTD KEY" attribute="1" keyAttribute="1" defaultMemberUniqueName="[Transaction Method].[TXN MTD KEY].[All]" allUniqueName="[Transaction Method].[TXN MTD KEY].[All]" dimensionUniqueName="[Transaction Method]" displayFolder="" count="0" unbalanced="0" hidden="1"/>
    <cacheHierarchy uniqueName="[Transaction Method].[TXN MTD L1 SRT]" caption="TXN MTD L1 SRT" attribute="1" defaultMemberUniqueName="[Transaction Method].[TXN MTD L1 SRT].[All]" allUniqueName="[Transaction Method].[TXN MTD L1 SRT].[All]" dimensionUniqueName="[Transaction Method]" displayFolder="" count="0" unbalanced="0" hidden="1"/>
    <cacheHierarchy uniqueName="[Transaction Method].[TXN MTD L2 SRT]" caption="TXN MTD L2 SRT" attribute="1" defaultMemberUniqueName="[Transaction Method].[TXN MTD L2 SRT].[All]" allUniqueName="[Transaction Method].[TXN MTD L2 SRT].[All]" dimensionUniqueName="[Transaction Method]" displayFolder="" count="0" unbalanced="0" hidden="1"/>
    <cacheHierarchy uniqueName="[Transaction Method].[TXN MTD SRT]" caption="TXN MTD SRT" attribute="1" defaultMemberUniqueName="[Transaction Method].[TXN MTD SRT].[All]" allUniqueName="[Transaction Method].[TXN MTD SRT].[All]" dimensionUniqueName="[Transaction Method]"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Type of Financial Transaction].[Transaction Type Key]" caption="Transaction Type Key" attribute="1" keyAttribute="1" defaultMemberUniqueName="[Type of Financial Transaction].[Transaction Type Key].[All]" allUniqueName="[Type of Financial Transaction].[Transaction Type Key].[All]" dimensionUniqueName="[Type of Financial Transaction]" displayFolder="" count="0" unbalanced="0" hidden="1"/>
    <cacheHierarchy uniqueName="[Type of Financial Transaction].[TXN TYP L1 SRT]" caption="TXN TYP L1 SRT" attribute="1" defaultMemberUniqueName="[Type of Financial Transaction].[TXN TYP L1 SRT].[All]" allUniqueName="[Type of Financial Transaction].[TXN TYP L1 SRT].[All]" dimensionUniqueName="[Type of Financial Transaction]" displayFolder="" count="0" unbalanced="0" hidden="1"/>
    <cacheHierarchy uniqueName="[Type of Financial Transaction].[TXN TYP L2 SRT]" caption="TXN TYP L2 SRT" attribute="1" defaultMemberUniqueName="[Type of Financial Transaction].[TXN TYP L2 SRT].[All]" allUniqueName="[Type of Financial Transaction].[TXN TYP L2 SRT].[All]" dimensionUniqueName="[Type of Financial Transaction]" displayFolder="" count="0" unbalanced="0" hidden="1"/>
    <cacheHierarchy uniqueName="[Type of Financial Transaction].[TXN TYP SRT]" caption="TXN TYP SRT" attribute="1" defaultMemberUniqueName="[Type of Financial Transaction].[TXN TYP SRT].[All]" allUniqueName="[Type of Financial Transaction].[TXN TYP SRT].[All]" dimensionUniqueName="[Type of Financial Transaction]" displayFolder="" count="0" unbalanced="0" hidden="1"/>
    <cacheHierarchy uniqueName="[Type of Financial Transaction].[Type of Financial Transaction Level 01]" caption="Type of Financial Transaction Level 01" attribute="1" defaultMemberUniqueName="[Type of Financial Transaction].[Type of Financial Transaction Level 01].[All]" allUniqueName="[Type of Financial Transaction].[Type of Financial Transaction Level 01].[All]" dimensionUniqueName="[Type of Financial Transaction]" displayFolder="" count="0" unbalanced="0" hidden="1"/>
    <cacheHierarchy uniqueName="[Type of Financial Transaction].[Type of Financial Transaction Level 02]" caption="Type of Financial Transaction Level 02" attribute="1" defaultMemberUniqueName="[Type of Financial Transaction].[Type of Financial Transaction Level 02].[All]" allUniqueName="[Type of Financial Transaction].[Type of Financial Transaction Level 02].[All]" dimensionUniqueName="[Type of Financial Transaction]" displayFolder="" count="0" unbalanced="0" hidden="1"/>
    <cacheHierarchy uniqueName="[Type of Merchant].[MERCT TYP L1 SRT]" caption="MERCT TYP L1 SRT" attribute="1" defaultMemberUniqueName="[Type of Merchant].[MERCT TYP L1 SRT].[All]" allUniqueName="[Type of Merchant].[MERCT TYP L1 SRT].[All]" dimensionUniqueName="[Type of Merchant]" displayFolder="" count="0" unbalanced="0" hidden="1"/>
    <cacheHierarchy uniqueName="[Type of Merchant].[MERCT TYP L2 SRT]" caption="MERCT TYP L2 SRT" attribute="1" defaultMemberUniqueName="[Type of Merchant].[MERCT TYP L2 SRT].[All]" allUniqueName="[Type of Merchant].[MERCT TYP L2 SRT].[All]" dimensionUniqueName="[Type of Merchant]" displayFolder="" count="0" unbalanced="0" hidden="1"/>
    <cacheHierarchy uniqueName="[Type of Merchant].[MERCT TYP L3 SRT]" caption="MERCT TYP L3 SRT" attribute="1" defaultMemberUniqueName="[Type of Merchant].[MERCT TYP L3 SRT].[All]" allUniqueName="[Type of Merchant].[MERCT TYP L3 SRT].[All]" dimensionUniqueName="[Type of Merchant]" displayFolder="" count="0" unbalanced="0" hidden="1"/>
    <cacheHierarchy uniqueName="[Type of Merchant].[MERCT TYP SRT]" caption="MERCT TYP SRT" attribute="1" defaultMemberUniqueName="[Type of Merchant].[MERCT TYP SRT].[All]" allUniqueName="[Type of Merchant].[MERCT TYP SRT].[All]" dimensionUniqueName="[Type of Merchant]" displayFolder="" count="0" unbalanced="0" hidden="1"/>
    <cacheHierarchy uniqueName="[Type of Merchant].[Type of Merchant Key]" caption="Type of Merchant Key" attribute="1" keyAttribute="1" defaultMemberUniqueName="[Type of Merchant].[Type of Merchant Key].[All]" allUniqueName="[Type of Merchant].[Type of Merchant Key].[All]" dimensionUniqueName="[Type of Merchant]" displayFolder="" count="0" unbalanced="0" hidden="1"/>
    <cacheHierarchy uniqueName="[Type of Merchant].[Type of Merchant Level 01]" caption="Type of Merchant Level 01" attribute="1" defaultMemberUniqueName="[Type of Merchant].[Type of Merchant Level 01].[All]" allUniqueName="[Type of Merchant].[Type of Merchant Level 01].[All]" dimensionUniqueName="[Type of Merchant]" displayFolder="" count="0" unbalanced="0" hidden="1"/>
    <cacheHierarchy uniqueName="[Type of Merchant].[Type of Merchant Level 02]" caption="Type of Merchant Level 02" attribute="1" defaultMemberUniqueName="[Type of Merchant].[Type of Merchant Level 02].[All]" allUniqueName="[Type of Merchant].[Type of Merchant Level 02].[All]" dimensionUniqueName="[Type of Merchant]" displayFolder="" count="0" unbalanced="0" hidden="1"/>
    <cacheHierarchy uniqueName="[Type of Merchant].[Type of Merchant Level 03]" caption="Type of Merchant Level 03" attribute="1" defaultMemberUniqueName="[Type of Merchant].[Type of Merchant Level 03].[All]" allUniqueName="[Type of Merchant].[Type of Merchant Level 03].[All]" dimensionUniqueName="[Type of Merchant]" displayFolder="" count="0" unbalanced="0" hidden="1"/>
    <cacheHierarchy uniqueName="[Measures].[Value In Thousand]" caption="Value In Thousand" measure="1" displayFolder="01 Base Value" count="0"/>
    <cacheHierarchy uniqueName="[Measures].[Value In Million]" caption="Value In Million" measure="1" displayFolder="01 Base Value" count="0"/>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Value]" caption="Value" measure="1" displayFolder="01 Base Value" count="0" oneField="1">
      <fieldsUsage count="1">
        <fieldUsage x="4"/>
      </fieldsUsage>
    </cacheHierarchy>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02 Last Period Value" measureGroup="Measure" count="0" hidden="1"/>
    <cacheHierarchy uniqueName="[Measures].[Last Year Same Period Value 01]" caption="Last Year Same Period Value 01" measure="1" displayFolder="02 Last Period Value" measureGroup="Measure" count="0" hidden="1"/>
    <cacheHierarchy uniqueName="[Measures].[UseAsDefaultMeasure]" caption="UseAsDefaultMeasure" measure="1" displayFolder="" count="0" hidden="1"/>
    <cacheHierarchy uniqueName="[Measures].[Mode Value]" caption="Mode Value" measure="1" displayFolder="05 Others" count="0" hidden="1"/>
    <cacheHierarchy uniqueName="[Measures].[Maximum Value]" caption="Maximum Value" measure="1" displayFolder="05 Others" count="0" hidden="1"/>
    <cacheHierarchy uniqueName="[Measures].[Average Value]" caption="Average Value" measure="1" displayFolder="05 Others" count="0" hidden="1"/>
    <cacheHierarchy uniqueName="[Measures].[Minimum Value]" caption="Minimum Value" measure="1" displayFolder="05 Others" count="0" hidden="1"/>
  </cacheHierarchies>
  <kpis count="0"/>
  <dimensions count="32">
    <dimension name="Age Group" uniqueName="[Age Group]" caption="Age Group"/>
    <dimension name="Business Type" uniqueName="[Business Type]" caption="Business Type"/>
    <dimension name="Card Brand Type" uniqueName="[Card Brand Type]" caption="Card Brand Type"/>
    <dimension name="Card Issued" uniqueName="[Card Issued]" caption="Card Issued"/>
    <dimension name="Card Not Present Type" uniqueName="[Card Not Present Type]" caption="Card Not Present Type"/>
    <dimension name="Card Transaction Categories" uniqueName="[Card Transaction Categories]" caption="Card Transaction Categories"/>
    <dimension name="Card Transaction Condition" uniqueName="[Card Transaction Condition]" caption="Card Transaction Condition"/>
    <dimension name="Data Item" uniqueName="[Data Item]" caption="Data Item"/>
    <dimension name="Data Mart" uniqueName="[Data Mart]" caption="Data Mart"/>
    <dimension name="Entity Service" uniqueName="[Entity Service]" caption="Entity Service"/>
    <dimension name="Financial Period" uniqueName="[Financial Period]" caption="Financial Period"/>
    <dimension name="Form Name" uniqueName="[Form Name]" caption="Form Name"/>
    <dimension name="Income Group" uniqueName="[Income Group]" caption="Income Group"/>
    <dimension measure="1" name="Measures" uniqueName="[Measures]" caption="Measures"/>
    <dimension name="Participating Bank" uniqueName="[Participating Bank]" caption="Participating Bank"/>
    <dimension name="Payment Mechanism" uniqueName="[Payment Mechanism]" caption="Payment Mechanism"/>
    <dimension name="Payment Technology" uniqueName="[Payment Technology]" caption="Payment Technology"/>
    <dimension name="Period Indicator" uniqueName="[Period Indicator]" caption="Period Indicator"/>
    <dimension name="Period Type" uniqueName="[Period Type]" caption="Period Type"/>
    <dimension name="Point of Sale Type" uniqueName="[Point of Sale Type]" caption="Point of Sale Type"/>
    <dimension name="Purpose of Transaction" uniqueName="[Purpose of Transaction]" caption="Purpose of Transaction"/>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ME Status" uniqueName="[SME Status]" caption="SME Status"/>
    <dimension name="State" uniqueName="[State]" caption="State"/>
    <dimension name="Subscriber" uniqueName="[Subscriber]" caption="Subscriber"/>
    <dimension name="Transaction Method" uniqueName="[Transaction Method]" caption="Transaction Method"/>
    <dimension name="Type of ECL" uniqueName="[Type of ECL]" caption="Type of ECL"/>
    <dimension name="Type of Financial Transaction" uniqueName="[Type of Financial Transaction]" caption="Type of Financial Transaction"/>
    <dimension name="Type of Merchant" uniqueName="[Type of Merchant]" caption="Type of Merchant"/>
  </dimensions>
  <measureGroups count="1">
    <measureGroup name="Measure" caption="Measure"/>
  </measureGroups>
  <maps count="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sssakina" refreshedDate="45013.434760995369" backgroundQuery="1" createdVersion="5" refreshedVersion="8" minRefreshableVersion="3" recordCount="0" supportSubquery="1" supportAdvancedDrill="1">
  <cacheSource type="external" connectionId="9"/>
  <cacheFields count="24">
    <cacheField name="[Reporting Date].[Year].[Year]" caption="Year" numFmtId="0" hierarchy="60" level="1">
      <sharedItems count="5">
        <s v="[Reporting Date].[Year].&amp;[2019]" c="2019"/>
        <s v="[Reporting Date].[Year].&amp;[2020]" c="2020"/>
        <s v="[Reporting Date].[Year].&amp;[2021]" c="2021"/>
        <s v="[Reporting Date].[Year].&amp;[2022]" c="2022"/>
        <s v="[Reporting Date].[Year].&amp;[2023]" c="2023"/>
      </sharedItems>
    </cacheField>
    <cacheField name="[Reporting Period].[Reporting Period Name].[Reporting Period Name]" caption="Reporting Period Name" numFmtId="0" hierarchy="70" level="1">
      <sharedItems count="12">
        <s v="[Reporting Period].[Reporting Period Name].&amp;[M04]" c="Apr"/>
        <s v="[Reporting Period].[Reporting Period Name].&amp;[M05]" c="May"/>
        <s v="[Reporting Period].[Reporting Period Name].&amp;[M06]" c="Jun"/>
        <s v="[Reporting Period].[Reporting Period Name].&amp;[M07]" c="Jul"/>
        <s v="[Reporting Period].[Reporting Period Name].&amp;[M08]" c="Aug"/>
        <s v="[Reporting Period].[Reporting Period Name].&amp;[M09]" c="Sep"/>
        <s v="[Reporting Period].[Reporting Period Name].&amp;[M10]" c="Oct"/>
        <s v="[Reporting Period].[Reporting Period Name].&amp;[M11]" c="Nov"/>
        <s v="[Reporting Period].[Reporting Period Name].&amp;[M12]" c="Dec"/>
        <s v="[Reporting Period].[Reporting Period Name].&amp;[M01]" c="Jan"/>
        <s v="[Reporting Period].[Reporting Period Name].&amp;[M02]" c="Feb"/>
        <s v="[Reporting Period].[Reporting Period Name].&amp;[M03]" c="Mar"/>
      </sharedItems>
    </cacheField>
    <cacheField name="[Data Item].[Data Item Name].[Data Item Name]" caption="Data Item Name" numFmtId="0" hierarchy="16" level="1" mappingCount="1">
      <sharedItems count="2">
        <s v="[Data Item].[Data Item Name].&amp;[IS02718]" c="      Number of POS Terminals at the End of the Month" cp="1">
          <x/>
        </s>
        <s v="[Data Item].[Data Item Name].&amp;[IS02336]" u="1" c="  Number of Terminals Accepting Contactless Credit Card as at End Month"/>
      </sharedItems>
      <mpMap v="3"/>
    </cacheField>
    <cacheField name="[Data Item].[Data Item Name].[Data Item Name].[Data Item Sort]" caption="Data Item Sort" propertyName="Data Item Sort" numFmtId="0" hierarchy="16" level="1" memberPropertyField="1">
      <sharedItems containsSemiMixedTypes="0" containsString="0" containsNumber="1" containsInteger="1" minValue="5352" maxValue="5352" count="1">
        <n v="5352"/>
      </sharedItems>
    </cacheField>
    <cacheField name="[Measures].[Value]" caption="Value" numFmtId="0" hierarchy="296" level="32767"/>
    <cacheField name="[Data Mart].[Data Mart].[Data Mart]" caption="Data Mart" numFmtId="0" hierarchy="21" level="1">
      <sharedItems count="1">
        <s v="[Data Mart].[Data Mart].&amp;[JPS Mart]" c="JPS Mart"/>
      </sharedItems>
    </cacheField>
    <cacheField name="[Transaction Method].[Transaction Method Hierarchy].[Transaction Method Level 1 Name]" caption="Transaction Method Level 1 Name" numFmtId="0" hierarchy="86" level="1" mappingCount="1">
      <sharedItems count="1">
        <s v="[Transaction Method].[Transaction Method Hierarchy].[Transaction Method Level 1 Name].&amp;[0]" c="All Transaction Method" cp="1">
          <x/>
        </s>
      </sharedItems>
      <mpMap v="8"/>
    </cacheField>
    <cacheField name="[Transaction Method].[Transaction Method Hierarchy].[Transaction Method Level 2 Name]" caption="Transaction Method Level 2 Name" numFmtId="0" hierarchy="86" level="2" mappingCount="2">
      <sharedItems count="1">
        <s v="[Transaction Method].[Transaction Method Hierarchy].[Transaction Method Level 2 Name].&amp;[0]&amp;[3]" c="Contact and Contactless" cp="2">
          <x/>
          <x/>
        </s>
      </sharedItems>
      <mpMap v="9"/>
      <mpMap v="10"/>
    </cacheField>
    <cacheField name="[Transaction Method].[Transaction Method Hierarchy].[Transaction Method Level 1 Name].[TXN MTD L1 SRT]" caption="TXN MTD L1 SRT" propertyName="TXN MTD L1 SRT" numFmtId="0" hierarchy="86" level="1" memberPropertyField="1">
      <sharedItems containsSemiMixedTypes="0" containsString="0" containsNumber="1" containsInteger="1" minValue="1" maxValue="1" count="1">
        <n v="1"/>
      </sharedItems>
    </cacheField>
    <cacheField name="[Transaction Method].[Transaction Method Hierarchy].[Transaction Method Level 2 Name].[Transaction Method Level 1 Name]" caption="Transaction Method Level 1 Name" propertyName="Transaction Method Level 1 Name" numFmtId="0" hierarchy="86" level="2" memberPropertyField="1">
      <sharedItems count="1">
        <s v="All Transaction Method"/>
      </sharedItems>
    </cacheField>
    <cacheField name="[Transaction Method].[Transaction Method Hierarchy].[Transaction Method Level 2 Name].[TXN MTD L2 SRT]" caption="TXN MTD L2 SRT" propertyName="TXN MTD L2 SRT" numFmtId="0" hierarchy="86" level="2" memberPropertyField="1">
      <sharedItems containsSemiMixedTypes="0" containsString="0" containsNumber="1" containsInteger="1" minValue="4" maxValue="4" count="1">
        <n v="4"/>
      </sharedItems>
    </cacheField>
    <cacheField name="[Form Name].[Form Name].[Form Name]" caption="Form Name" numFmtId="0" hierarchy="30" level="1">
      <sharedItems containsSemiMixedTypes="0" containsString="0"/>
    </cacheField>
    <cacheField name="[Reporting Institution].[Reporting Institution Hierarchy].[Reporting Institution Level 01]" caption="Reporting Institution Level 01" numFmtId="0" hierarchy="66" level="1" mappingCount="1">
      <sharedItems count="1">
        <s v="[Reporting Institution].[Reporting Institution Hierarchy].[Reporting Institution Level 01].&amp;[0]" c="All Industry" cp="1">
          <x/>
        </s>
      </sharedItems>
      <mpMap v="16"/>
    </cacheField>
    <cacheField name="[Reporting Institution].[Reporting Institution Hierarchy].[Reporting Institution Industry]" caption="Reporting Institution Industry" numFmtId="0" hierarchy="66" level="2" mappingCount="2">
      <sharedItems count="3">
        <s v="[Reporting Institution].[Reporting Institution Hierarchy].[Reporting Institution Industry].&amp;[0]&amp;[04]" c="Banking Institution" cp="2">
          <x/>
          <x/>
        </s>
        <s v="[Reporting Institution].[Reporting Institution Hierarchy].[Reporting Institution Industry].&amp;[0]&amp;[3300]" c="Development Financial Institution" cp="2">
          <x/>
          <x v="1"/>
        </s>
        <s v="[Reporting Institution].[Reporting Institution Hierarchy].[Reporting Institution Industry].&amp;[0]&amp;[3900]" c="Non-Bank Payment System Regulatee" cp="2">
          <x/>
          <x v="2"/>
        </s>
      </sharedItems>
      <mpMap v="17"/>
      <mpMap v="18"/>
    </cacheField>
    <cacheField name="[Reporting Institution].[Reporting Institution Hierarchy].[Reporting Institution Type]" caption="Reporting Institution Type" numFmtId="0" hierarchy="66" level="3" mappingCount="2">
      <sharedItems count="5">
        <s v="[Reporting Institution].[Reporting Institution Hierarchy].[Reporting Institution Type].&amp;[0]&amp;[02]&amp;[04]" c="Commercial Bank" cp="2">
          <x/>
          <x/>
        </s>
        <s v="[Reporting Institution].[Reporting Institution Hierarchy].[Reporting Institution Type].&amp;[0]&amp;[03]&amp;[04]" c="Islamic Bank" cp="2">
          <x/>
          <x v="1"/>
        </s>
        <s v="[Reporting Institution].[Reporting Institution Hierarchy].[Reporting Institution Type].&amp;[0]&amp;[33.1]&amp;[3300]" c="DFI (Under DFIA)" cp="2">
          <x v="1"/>
          <x v="2"/>
        </s>
        <s v="[Reporting Institution].[Reporting Institution Hierarchy].[Reporting Institution Type].&amp;[0]&amp;[38]&amp;[3900]" c="Merchant Aquirers Services" cp="2">
          <x v="2"/>
          <x v="3"/>
        </s>
        <s v="[Reporting Institution].[Reporting Institution Hierarchy].[Reporting Institution Type].&amp;[0]&amp;[39]&amp;[3900]" c="Payment System Issuer" cp="2">
          <x v="2"/>
          <x v="4"/>
        </s>
      </sharedItems>
      <mpMap v="19"/>
      <mpMap v="20"/>
    </cacheField>
    <cacheField name="[Reporting Institution].[Reporting Institution Hierarchy].[Reporting Institution Name]" caption="Reporting Institution Name" numFmtId="0" hierarchy="66" level="4" mappingCount="3">
      <sharedItems count="94">
        <s v="[Reporting Institution].[Reporting Institution Hierarchy].[Reporting Institution Name].&amp;[0]&amp;[04]&amp;[02]&amp;[0232]" c="AFFINBANK" cp="3">
          <x/>
          <x/>
          <x/>
        </s>
        <s v="[Reporting Institution].[Reporting Institution Hierarchy].[Reporting Institution Name].&amp;[0]&amp;[04]&amp;[02]&amp;[0212]" c="ALLIANCEB" cp="3">
          <x/>
          <x/>
          <x v="1"/>
        </s>
        <s v="[Reporting Institution].[Reporting Institution Hierarchy].[Reporting Institution Name].&amp;[0]&amp;[04]&amp;[02]&amp;[0208]" c="AMBANK" cp="3">
          <x/>
          <x/>
          <x v="2"/>
        </s>
        <s v="[Reporting Institution].[Reporting Institution Hierarchy].[Reporting Institution Name].&amp;[0]&amp;[04]&amp;[02]&amp;[0204]" c="BANGKOK" cp="3">
          <x v="1"/>
          <x/>
          <x v="3"/>
        </s>
        <s v="[Reporting Institution].[Reporting Institution Hierarchy].[Reporting Institution Name].&amp;[0]&amp;[04]&amp;[02]&amp;[0242]" c="BANKCHINA" cp="3">
          <x v="1"/>
          <x/>
          <x v="4"/>
        </s>
        <s v="[Reporting Institution].[Reporting Institution Hierarchy].[Reporting Institution Name].&amp;[0]&amp;[04]&amp;[02]&amp;[0263]" c="BNPPM" cp="3">
          <x v="1"/>
          <x/>
          <x v="5"/>
        </s>
        <s v="[Reporting Institution].[Reporting Institution Hierarchy].[Reporting Institution Name].&amp;[0]&amp;[04]&amp;[02]&amp;[0207]" c="BOFA" cp="3">
          <x v="1"/>
          <x/>
          <x v="6"/>
        </s>
        <s v="[Reporting Institution].[Reporting Institution Hierarchy].[Reporting Institution Name].&amp;[0]&amp;[04]&amp;[02]&amp;[0265]" c="CCBM" cp="3">
          <x v="1"/>
          <x/>
          <x v="7"/>
        </s>
        <s v="[Reporting Institution].[Reporting Institution Hierarchy].[Reporting Institution Name].&amp;[0]&amp;[04]&amp;[02]&amp;[0214]" c="CHARTERED" cp="3">
          <x v="1"/>
          <x/>
          <x v="8"/>
        </s>
        <s v="[Reporting Institution].[Reporting Institution Hierarchy].[Reporting Institution Name].&amp;[0]&amp;[04]&amp;[02]&amp;[0215]" c="CHASE" cp="3">
          <x v="1"/>
          <x/>
          <x v="9"/>
        </s>
        <s v="[Reporting Institution].[Reporting Institution Hierarchy].[Reporting Institution Name].&amp;[0]&amp;[04]&amp;[02]&amp;[0235]" c="CIMB BANK" cp="3">
          <x/>
          <x/>
          <x v="10"/>
        </s>
        <s v="[Reporting Institution].[Reporting Institution Hierarchy].[Reporting Institution Name].&amp;[0]&amp;[04]&amp;[02]&amp;[0217]" c="CITIBANK" cp="3">
          <x v="1"/>
          <x/>
          <x v="11"/>
        </s>
        <s v="[Reporting Institution].[Reporting Institution Hierarchy].[Reporting Institution Name].&amp;[0]&amp;[04]&amp;[02]&amp;[0219]" c="DEUTSCHE" cp="3">
          <x v="1"/>
          <x/>
          <x v="12"/>
        </s>
        <s v="[Reporting Institution].[Reporting Institution Hierarchy].[Reporting Institution Name].&amp;[0]&amp;[04]&amp;[02]&amp;[0224]" c="HLBANK" cp="3">
          <x/>
          <x/>
          <x v="13"/>
        </s>
        <s v="[Reporting Institution].[Reporting Institution Hierarchy].[Reporting Institution Name].&amp;[0]&amp;[04]&amp;[02]&amp;[0222]" c="HSBC BANK" cp="3">
          <x v="1"/>
          <x/>
          <x v="14"/>
        </s>
        <s v="[Reporting Institution].[Reporting Institution Hierarchy].[Reporting Institution Name].&amp;[0]&amp;[04]&amp;[02]&amp;[0259]" c="ICBC" cp="3">
          <x v="1"/>
          <x/>
          <x v="15"/>
        </s>
        <s v="[Reporting Institution].[Reporting Institution Hierarchy].[Reporting Institution Name].&amp;[0]&amp;[04]&amp;[02]&amp;[0260]" c="IIBM" cp="3">
          <x v="1"/>
          <x/>
          <x v="16"/>
        </s>
        <s v="[Reporting Institution].[Reporting Institution Hierarchy].[Reporting Institution Name].&amp;[0]&amp;[04]&amp;[02]&amp;[0227]" c="MAYBANK" cp="3">
          <x/>
          <x/>
          <x v="17"/>
        </s>
        <s v="[Reporting Institution].[Reporting Institution Hierarchy].[Reporting Institution Name].&amp;[0]&amp;[04]&amp;[02]&amp;[0261]" c="MCBM" cp="3">
          <x v="1"/>
          <x/>
          <x v="18"/>
        </s>
        <s v="[Reporting Institution].[Reporting Institution Hierarchy].[Reporting Institution Name].&amp;[0]&amp;[04]&amp;[02]&amp;[0210]" c="MUFG" cp="3">
          <x v="1"/>
          <x/>
          <x v="19"/>
        </s>
        <s v="[Reporting Institution].[Reporting Institution Hierarchy].[Reporting Institution Name].&amp;[0]&amp;[04]&amp;[02]&amp;[0229]" c="OCBC" cp="3">
          <x v="1"/>
          <x/>
          <x v="20"/>
        </s>
        <s v="[Reporting Institution].[Reporting Institution Hierarchy].[Reporting Institution Name].&amp;[0]&amp;[04]&amp;[02]&amp;[0233]" c="PUBLIC" cp="3">
          <x/>
          <x/>
          <x v="21"/>
        </s>
        <s v="[Reporting Institution].[Reporting Institution Hierarchy].[Reporting Institution Name].&amp;[0]&amp;[04]&amp;[02]&amp;[0218]" c="RHBBANK" cp="3">
          <x/>
          <x/>
          <x v="22"/>
        </s>
        <s v="[Reporting Institution].[Reporting Institution Hierarchy].[Reporting Institution Name].&amp;[0]&amp;[04]&amp;[02]&amp;[0209]" c="SCOTIA" cp="3">
          <x v="1"/>
          <x/>
          <x v="23"/>
        </s>
        <s v="[Reporting Institution].[Reporting Institution Hierarchy].[Reporting Institution Name].&amp;[0]&amp;[04]&amp;[02]&amp;[0262]" c="SMBCMY" cp="3">
          <x v="1"/>
          <x/>
          <x v="24"/>
        </s>
        <s v="[Reporting Institution].[Reporting Institution Hierarchy].[Reporting Institution Name].&amp;[0]&amp;[04]&amp;[02]&amp;[0226]" c="UOBM" cp="3">
          <x v="1"/>
          <x/>
          <x v="25"/>
        </s>
        <s v="[Reporting Institution].[Reporting Institution Hierarchy].[Reporting Institution Name].&amp;[0]&amp;[04]&amp;[03]&amp;[0347]" c="AFFINIB" cp="3">
          <x/>
          <x v="1"/>
          <x v="26"/>
        </s>
        <s v="[Reporting Institution].[Reporting Institution Hierarchy].[Reporting Institution Name].&amp;[0]&amp;[04]&amp;[03]&amp;[0349]" c="AISL" cp="3">
          <x/>
          <x v="1"/>
          <x v="27"/>
        </s>
        <s v="[Reporting Institution].[Reporting Institution Hierarchy].[Reporting Institution Name].&amp;[0]&amp;[04]&amp;[03]&amp;[0353]" c="ALLIANCEI" cp="3">
          <x/>
          <x v="1"/>
          <x v="28"/>
        </s>
        <s v="[Reporting Institution].[Reporting Institution Hierarchy].[Reporting Institution Name].&amp;[0]&amp;[04]&amp;[03]&amp;[0356]" c="AMANAH" cp="3">
          <x v="1"/>
          <x v="1"/>
          <x v="29"/>
        </s>
        <s v="[Reporting Institution].[Reporting Institution Hierarchy].[Reporting Institution Name].&amp;[0]&amp;[04]&amp;[03]&amp;[0344]" c="CIMBI" cp="3">
          <x/>
          <x v="1"/>
          <x v="30"/>
        </s>
        <s v="[Reporting Institution].[Reporting Institution Hierarchy].[Reporting Institution Name].&amp;[0]&amp;[04]&amp;[03]&amp;[0345]" c="HLIBB" cp="3">
          <x/>
          <x v="1"/>
          <x v="31"/>
        </s>
        <s v="[Reporting Institution].[Reporting Institution Hierarchy].[Reporting Institution Name].&amp;[0]&amp;[04]&amp;[03]&amp;[0340]" c="ISLAM" cp="3">
          <x/>
          <x v="1"/>
          <x v="32"/>
        </s>
        <s v="[Reporting Institution].[Reporting Institution Hierarchy].[Reporting Institution Name].&amp;[0]&amp;[04]&amp;[03]&amp;[0346]" c="KFHMB" cp="3">
          <x v="1"/>
          <x v="1"/>
          <x v="33"/>
        </s>
        <s v="[Reporting Institution].[Reporting Institution Hierarchy].[Reporting Institution Name].&amp;[0]&amp;[04]&amp;[03]&amp;[0354]" c="MAYBANKIS" cp="3">
          <x/>
          <x v="1"/>
          <x v="34"/>
        </s>
        <s v="[Reporting Institution].[Reporting Institution Hierarchy].[Reporting Institution Name].&amp;[0]&amp;[04]&amp;[03]&amp;[0352]" c="MBSBBANK" cp="3">
          <x/>
          <x v="1"/>
          <x v="35"/>
        </s>
        <s v="[Reporting Institution].[Reporting Institution Hierarchy].[Reporting Institution Name].&amp;[0]&amp;[04]&amp;[03]&amp;[0341]" c="MUAMALAT" cp="3">
          <x/>
          <x v="1"/>
          <x v="36"/>
        </s>
        <s v="[Reporting Institution].[Reporting Institution Hierarchy].[Reporting Institution Name].&amp;[0]&amp;[04]&amp;[03]&amp;[0357]" c="OCBCAMIN" cp="3">
          <x v="1"/>
          <x v="1"/>
          <x v="37"/>
        </s>
        <s v="[Reporting Institution].[Reporting Institution Hierarchy].[Reporting Institution Name].&amp;[0]&amp;[04]&amp;[03]&amp;[0351]" c="PBISLAMIC" cp="3">
          <x/>
          <x v="1"/>
          <x v="38"/>
        </s>
        <s v="[Reporting Institution].[Reporting Institution Hierarchy].[Reporting Institution Name].&amp;[0]&amp;[04]&amp;[03]&amp;[0343]" c="RHBA" cp="3">
          <x/>
          <x v="1"/>
          <x v="39"/>
        </s>
        <s v="[Reporting Institution].[Reporting Institution Hierarchy].[Reporting Institution Name].&amp;[0]&amp;[04]&amp;[03]&amp;[0350]" c="RJHI" cp="3">
          <x v="1"/>
          <x v="1"/>
          <x v="40"/>
        </s>
        <s v="[Reporting Institution].[Reporting Institution Hierarchy].[Reporting Institution Name].&amp;[0]&amp;[04]&amp;[03]&amp;[0358]" c="SAADIQ" cp="3">
          <x v="1"/>
          <x v="1"/>
          <x v="41"/>
        </s>
        <s v="[Reporting Institution].[Reporting Institution Hierarchy].[Reporting Institution Name].&amp;[0]&amp;[3300]&amp;[33.1]&amp;[3306]" c="AGROBANK" cp="3">
          <x/>
          <x v="2"/>
          <x v="42"/>
        </s>
        <s v="[Reporting Institution].[Reporting Institution Hierarchy].[Reporting Institution Name].&amp;[0]&amp;[3300]&amp;[33.1]&amp;[3311]" c="BKRMB" cp="3">
          <x/>
          <x v="2"/>
          <x v="43"/>
        </s>
        <s v="[Reporting Institution].[Reporting Institution Hierarchy].[Reporting Institution Name].&amp;[0]&amp;[3300]&amp;[33.1]&amp;[3310]" c="BSN" cp="3">
          <x/>
          <x v="2"/>
          <x v="44"/>
        </s>
        <s v="[Reporting Institution].[Reporting Institution Hierarchy].[Reporting Institution Name].&amp;[0]&amp;[3900]&amp;[38]&amp;[3802]" c="CARDPAY" cp="3">
          <x/>
          <x v="3"/>
          <x v="45"/>
        </s>
        <s v="[Reporting Institution].[Reporting Institution Hierarchy].[Reporting Institution Name].&amp;[0]&amp;[3900]&amp;[38]&amp;[3825]" c="GLOBAL" cp="3">
          <x v="1"/>
          <x v="3"/>
          <x v="46"/>
        </s>
        <s v="[Reporting Institution].[Reporting Institution Hierarchy].[Reporting Institution Name].&amp;[0]&amp;[3900]&amp;[38]&amp;[3812]" c="MANAGEPAY" cp="3">
          <x/>
          <x v="3"/>
          <x v="47"/>
        </s>
        <s v="[Reporting Institution].[Reporting Institution Hierarchy].[Reporting Institution Name].&amp;[0]&amp;[3900]&amp;[38]&amp;[3814]" c="MERCHANTS" cp="3">
          <x v="1"/>
          <x v="3"/>
          <x v="48"/>
        </s>
        <s v="[Reporting Institution].[Reporting Institution Hierarchy].[Reporting Institution Name].&amp;[0]&amp;[3900]&amp;[38]&amp;[3817]" c="MOBILITY1" cp="3">
          <x/>
          <x v="3"/>
          <x v="49"/>
        </s>
        <s v="[Reporting Institution].[Reporting Institution Hierarchy].[Reporting Institution Name].&amp;[0]&amp;[3900]&amp;[38]&amp;[3822]" c="REVENUESL" cp="3">
          <x/>
          <x v="3"/>
          <x v="50"/>
        </s>
        <s v="[Reporting Institution].[Reporting Institution Hierarchy].[Reporting Institution Name].&amp;[0]&amp;[3900]&amp;[39]&amp;[3905]" c="AEON" cp="3">
          <x/>
          <x v="4"/>
          <x v="51"/>
        </s>
        <s v="[Reporting Institution].[Reporting Institution Hierarchy].[Reporting Institution Name].&amp;[0]&amp;[3900]&amp;[39]&amp;[5841]" c="AIRPAY" cp="3">
          <x v="2"/>
          <x v="4"/>
          <x v="52"/>
        </s>
        <s v="[Reporting Institution].[Reporting Institution Hierarchy].[Reporting Institution Name].&amp;[0]&amp;[3900]&amp;[39]&amp;[5822]" c="ALIPAY" cp="3">
          <x/>
          <x v="4"/>
          <x v="53"/>
        </s>
        <s v="[Reporting Institution].[Reporting Institution Hierarchy].[Reporting Institution Name].&amp;[0]&amp;[3900]&amp;[39]&amp;[5827]" c="AXIATA" cp="3">
          <x/>
          <x v="4"/>
          <x v="54"/>
        </s>
        <s v="[Reporting Institution].[Reporting Institution Hierarchy].[Reporting Institution Name].&amp;[0]&amp;[3900]&amp;[39]&amp;[5842]" c="BAYOPAY" cp="3">
          <x v="2"/>
          <x v="4"/>
          <x v="55"/>
        </s>
        <s v="[Reporting Institution].[Reporting Institution Hierarchy].[Reporting Institution Name].&amp;[0]&amp;[3900]&amp;[39]&amp;[5819]" c="BIGPAY" cp="3">
          <x/>
          <x v="4"/>
          <x v="56"/>
        </s>
        <s v="[Reporting Institution].[Reporting Institution Hierarchy].[Reporting Institution Name].&amp;[0]&amp;[3900]&amp;[39]&amp;[5802]" c="BUCITYCTR" cp="3">
          <x/>
          <x v="4"/>
          <x v="57"/>
        </s>
        <s v="[Reporting Institution].[Reporting Institution Hierarchy].[Reporting Institution Name].&amp;[0]&amp;[3900]&amp;[39]&amp;[5804]" c="CHEVRON" cp="3">
          <x v="1"/>
          <x v="4"/>
          <x v="58"/>
        </s>
        <s v="[Reporting Institution].[Reporting Institution Hierarchy].[Reporting Institution Name].&amp;[0]&amp;[3900]&amp;[39]&amp;[3902]" c="DINERS" cp="3">
          <x/>
          <x v="4"/>
          <x v="59"/>
        </s>
        <s v="[Reporting Institution].[Reporting Institution Hierarchy].[Reporting Institution Name].&amp;[0]&amp;[3900]&amp;[39]&amp;[5832]" c="FASSPAY" cp="3">
          <x v="2"/>
          <x v="4"/>
          <x v="60"/>
        </s>
        <s v="[Reporting Institution].[Reporting Institution Hierarchy].[Reporting Institution Name].&amp;[0]&amp;[3900]&amp;[39]&amp;[5809]" c="FINEXUS" cp="3">
          <x/>
          <x v="4"/>
          <x v="61"/>
        </s>
        <s v="[Reporting Institution].[Reporting Institution Hierarchy].[Reporting Institution Name].&amp;[0]&amp;[3900]&amp;[39]&amp;[5843]" c="FULLRICH" cp="3">
          <x v="2"/>
          <x v="4"/>
          <x v="62"/>
        </s>
        <s v="[Reporting Institution].[Reporting Institution Hierarchy].[Reporting Institution Name].&amp;[0]&amp;[3900]&amp;[39]&amp;[5845]" c="GKASH" cp="3">
          <x v="2"/>
          <x v="4"/>
          <x v="63"/>
        </s>
        <s v="[Reporting Institution].[Reporting Institution Hierarchy].[Reporting Institution Name].&amp;[0]&amp;[3900]&amp;[39]&amp;[5828]" c="GOOGLE" cp="3">
          <x v="2"/>
          <x v="4"/>
          <x v="64"/>
        </s>
        <s v="[Reporting Institution].[Reporting Institution Hierarchy].[Reporting Institution Name].&amp;[0]&amp;[3900]&amp;[39]&amp;[5837]" c="GPAY" cp="3">
          <x v="2"/>
          <x v="4"/>
          <x v="65"/>
        </s>
        <s v="[Reporting Institution].[Reporting Institution Hierarchy].[Reporting Institution Name].&amp;[0]&amp;[3900]&amp;[39]&amp;[5853]" c="INSTAPAY" cp="3">
          <x v="2"/>
          <x v="4"/>
          <x v="66"/>
        </s>
        <s v="[Reporting Institution].[Reporting Institution Hierarchy].[Reporting Institution Name].&amp;[0]&amp;[3900]&amp;[39]&amp;[5838]" c="IPAY88" cp="3">
          <x v="2"/>
          <x v="4"/>
          <x v="67"/>
        </s>
        <s v="[Reporting Institution].[Reporting Institution Hierarchy].[Reporting Institution Name].&amp;[0]&amp;[3900]&amp;[39]&amp;[5833]" c="ISERVE" cp="3">
          <x v="2"/>
          <x v="4"/>
          <x v="68"/>
        </s>
        <s v="[Reporting Institution].[Reporting Institution Hierarchy].[Reporting Institution Name].&amp;[0]&amp;[3900]&amp;[39]&amp;[5834]" c="JURUQUEST" cp="3">
          <x v="2"/>
          <x v="4"/>
          <x v="69"/>
        </s>
        <s v="[Reporting Institution].[Reporting Institution Hierarchy].[Reporting Institution Name].&amp;[0]&amp;[3900]&amp;[39]&amp;[5820]" c="KIPLEPAY" cp="3">
          <x/>
          <x v="4"/>
          <x v="70"/>
        </s>
        <s v="[Reporting Institution].[Reporting Institution Hierarchy].[Reporting Institution Name].&amp;[0]&amp;[3900]&amp;[39]&amp;[5813]" c="MBLMONEY" cp="3">
          <x/>
          <x v="4"/>
          <x v="71"/>
        </s>
        <s v="[Reporting Institution].[Reporting Institution Hierarchy].[Reporting Institution Name].&amp;[0]&amp;[3900]&amp;[39]&amp;[5812]" c="MERCHANTR" cp="3">
          <x/>
          <x v="4"/>
          <x v="72"/>
        </s>
        <s v="[Reporting Institution].[Reporting Institution Hierarchy].[Reporting Institution Name].&amp;[0]&amp;[3900]&amp;[39]&amp;[5830]" c="MOBILITY1" cp="3">
          <x v="2"/>
          <x v="4"/>
          <x v="73"/>
        </s>
        <s v="[Reporting Institution].[Reporting Institution Hierarchy].[Reporting Institution Name].&amp;[0]&amp;[3900]&amp;[39]&amp;[5814]" c="MOL" cp="3">
          <x/>
          <x v="4"/>
          <x v="74"/>
        </s>
        <s v="[Reporting Institution].[Reporting Institution Hierarchy].[Reporting Institution Name].&amp;[0]&amp;[3900]&amp;[39]&amp;[5815]" c="MRUNCITSB" cp="3">
          <x/>
          <x v="4"/>
          <x v="75"/>
        </s>
        <s v="[Reporting Institution].[Reporting Institution Hierarchy].[Reporting Institution Name].&amp;[0]&amp;[3900]&amp;[39]&amp;[5846]" c="MYEGMAPS" cp="3">
          <x v="2"/>
          <x v="4"/>
          <x v="76"/>
        </s>
        <s v="[Reporting Institution].[Reporting Institution Hierarchy].[Reporting Institution Name].&amp;[0]&amp;[3900]&amp;[39]&amp;[5805]" c="NUMONI" cp="3">
          <x/>
          <x v="4"/>
          <x v="77"/>
        </s>
        <s v="[Reporting Institution].[Reporting Institution Hierarchy].[Reporting Institution Name].&amp;[0]&amp;[3900]&amp;[39]&amp;[3906]" c="PAYDEE" cp="3">
          <x/>
          <x v="4"/>
          <x v="78"/>
        </s>
        <s v="[Reporting Institution].[Reporting Institution Hierarchy].[Reporting Institution Name].&amp;[0]&amp;[3900]&amp;[39]&amp;[5816]" c="PAYPAL" cp="3">
          <x v="1"/>
          <x v="4"/>
          <x v="79"/>
        </s>
        <s v="[Reporting Institution].[Reporting Institution Hierarchy].[Reporting Institution Name].&amp;[0]&amp;[3900]&amp;[39]&amp;[5824]" c="PETRON" cp="3">
          <x/>
          <x v="4"/>
          <x v="80"/>
        </s>
        <s v="[Reporting Institution].[Reporting Institution Hierarchy].[Reporting Institution Name].&amp;[0]&amp;[3900]&amp;[39]&amp;[5836]" c="PRESTO" cp="3">
          <x v="2"/>
          <x v="4"/>
          <x v="81"/>
        </s>
        <s v="[Reporting Institution].[Reporting Institution Hierarchy].[Reporting Institution Name].&amp;[0]&amp;[3900]&amp;[39]&amp;[5817]" c="RAFFCOMM" cp="3">
          <x/>
          <x v="4"/>
          <x v="82"/>
        </s>
        <s v="[Reporting Institution].[Reporting Institution Hierarchy].[Reporting Institution Name].&amp;[0]&amp;[3900]&amp;[39]&amp;[5854]" c="RAZERPAY" cp="3">
          <x v="1"/>
          <x v="4"/>
          <x v="83"/>
        </s>
        <s v="[Reporting Institution].[Reporting Institution Hierarchy].[Reporting Institution Name].&amp;[0]&amp;[3900]&amp;[39]&amp;[5826]" c="SHELL" cp="3">
          <x/>
          <x v="4"/>
          <x v="84"/>
        </s>
        <s v="[Reporting Institution].[Reporting Institution Hierarchy].[Reporting Institution Name].&amp;[0]&amp;[3900]&amp;[39]&amp;[5831]" c="SILICON" cp="3">
          <x v="2"/>
          <x v="4"/>
          <x v="85"/>
        </s>
        <s v="[Reporting Institution].[Reporting Institution Hierarchy].[Reporting Institution Name].&amp;[0]&amp;[3900]&amp;[39]&amp;[5835]" c="SMJ" cp="3">
          <x v="2"/>
          <x v="4"/>
          <x v="86"/>
        </s>
        <s v="[Reporting Institution].[Reporting Institution Hierarchy].[Reporting Institution Name].&amp;[0]&amp;[3900]&amp;[39]&amp;[5840]" c="TNGD" cp="3">
          <x v="2"/>
          <x v="4"/>
          <x v="87"/>
        </s>
        <s v="[Reporting Institution].[Reporting Institution Hierarchy].[Reporting Institution Name].&amp;[0]&amp;[3900]&amp;[39]&amp;[5818]" c="TOUCHNGO" cp="3">
          <x/>
          <x v="4"/>
          <x v="88"/>
        </s>
        <s v="[Reporting Institution].[Reporting Institution Hierarchy].[Reporting Institution Name].&amp;[0]&amp;[3900]&amp;[39]&amp;[5859]" c="UMSSB" cp="3">
          <x/>
          <x v="4"/>
          <x v="89"/>
        </s>
        <s v="[Reporting Institution].[Reporting Institution Hierarchy].[Reporting Institution Name].&amp;[0]&amp;[3900]&amp;[39]&amp;[5849]" c="VALYOU" cp="3">
          <x v="2"/>
          <x v="4"/>
          <x v="90"/>
        </s>
        <s v="[Reporting Institution].[Reporting Institution Hierarchy].[Reporting Institution Name].&amp;[0]&amp;[3900]&amp;[39]&amp;[5850]" c="WAVPAY" cp="3">
          <x v="2"/>
          <x v="4"/>
          <x v="91"/>
        </s>
        <s v="[Reporting Institution].[Reporting Institution Hierarchy].[Reporting Institution Name].&amp;[0]&amp;[3900]&amp;[39]&amp;[5829]" c="WECHAT" cp="3">
          <x v="2"/>
          <x v="4"/>
          <x v="92"/>
        </s>
        <s v="[Reporting Institution].[Reporting Institution Hierarchy].[Reporting Institution Name].&amp;[0]&amp;[3900]&amp;[39]&amp;[5821]" c="XOXCOM" cp="3">
          <x/>
          <x v="4"/>
          <x v="93"/>
        </s>
      </sharedItems>
      <mpMap v="21"/>
      <mpMap v="22"/>
      <mpMap v="23"/>
    </cacheField>
    <cacheField name="[Reporting Institution].[Reporting Institution Hierarchy].[Reporting Institution Level 01].[RI L1 SRT]" caption="RI L1 SRT" propertyName="RI L1 SRT" numFmtId="0" hierarchy="66" level="1" memberPropertyField="1">
      <sharedItems containsSemiMixedTypes="0" containsString="0" containsNumber="1" containsInteger="1" minValue="1" maxValue="1" count="1">
        <n v="1"/>
      </sharedItems>
    </cacheField>
    <cacheField name="[Reporting Institution].[Reporting Institution Hierarchy].[Reporting Institution Industry].[Reporting Institution Level 01]" caption="Reporting Institution Level 01" propertyName="Reporting Institution Level 01" numFmtId="0" hierarchy="66" level="2" memberPropertyField="1">
      <sharedItems count="1">
        <s v="All Industry"/>
      </sharedItems>
    </cacheField>
    <cacheField name="[Reporting Institution].[Reporting Institution Hierarchy].[Reporting Institution Industry].[RI L2 SRT]" caption="RI L2 SRT" propertyName="RI L2 SRT" numFmtId="0" hierarchy="66" level="2" memberPropertyField="1">
      <sharedItems containsSemiMixedTypes="0" containsString="0" containsNumber="1" containsInteger="1" minValue="2" maxValue="4" count="3">
        <n v="2"/>
        <n v="3"/>
        <n v="4"/>
      </sharedItems>
    </cacheField>
    <cacheField name="[Reporting Institution].[Reporting Institution Hierarchy].[Reporting Institution Type].[Reporting Institution Industry]" caption="Reporting Institution Industry" propertyName="Reporting Institution Industry" numFmtId="0" hierarchy="66" level="3" memberPropertyField="1">
      <sharedItems count="3">
        <s v="Banking Institution"/>
        <s v="Development Financial Institution"/>
        <s v="Non-Bank Payment System Regulatee"/>
      </sharedItems>
    </cacheField>
    <cacheField name="[Reporting Institution].[Reporting Institution Hierarchy].[Reporting Institution Type].[RI L3 SRT]" caption="RI L3 SRT" propertyName="RI L3 SRT" numFmtId="0" hierarchy="66" level="3" memberPropertyField="1">
      <sharedItems containsSemiMixedTypes="0" containsString="0" containsNumber="1" containsInteger="1" minValue="5" maxValue="12" count="5">
        <n v="5"/>
        <n v="6"/>
        <n v="9"/>
        <n v="11"/>
        <n v="12"/>
      </sharedItems>
    </cacheField>
    <cacheField name="[Reporting Institution].[Reporting Institution Hierarchy].[Reporting Institution Name].[Reporting Institution Ownership]" caption="Reporting Institution Ownership" propertyName="Reporting Institution Ownership" numFmtId="0" hierarchy="66" level="4" memberPropertyField="1">
      <sharedItems count="3">
        <s v="Local"/>
        <s v="Foreign"/>
        <s v="Not Applicable"/>
      </sharedItems>
    </cacheField>
    <cacheField name="[Reporting Institution].[Reporting Institution Hierarchy].[Reporting Institution Name].[Reporting Institution Type]" caption="Reporting Institution Type" propertyName="Reporting Institution Type" numFmtId="0" hierarchy="66" level="4" memberPropertyField="1">
      <sharedItems count="5">
        <s v="Commercial Bank"/>
        <s v="Islamic Bank"/>
        <s v="DFI (Under DFIA)"/>
        <s v="Merchant Aquirers Services"/>
        <s v="Payment System Issuer"/>
      </sharedItems>
    </cacheField>
    <cacheField name="[Reporting Institution].[Reporting Institution Hierarchy].[Reporting Institution Name].[RI L4 SRT]" caption="RI L4 SRT" propertyName="RI L4 SRT" numFmtId="0" hierarchy="66" level="4" memberPropertyField="1">
      <sharedItems containsSemiMixedTypes="0" containsString="0" containsNumber="1" containsInteger="1" minValue="14" maxValue="234" count="94">
        <n v="14"/>
        <n v="16"/>
        <n v="17"/>
        <n v="18"/>
        <n v="19"/>
        <n v="20"/>
        <n v="21"/>
        <n v="22"/>
        <n v="23"/>
        <n v="24"/>
        <n v="25"/>
        <n v="26"/>
        <n v="27"/>
        <n v="29"/>
        <n v="31"/>
        <n v="32"/>
        <n v="33"/>
        <n v="34"/>
        <n v="35"/>
        <n v="36"/>
        <n v="38"/>
        <n v="40"/>
        <n v="42"/>
        <n v="43"/>
        <n v="44"/>
        <n v="46"/>
        <n v="48"/>
        <n v="49"/>
        <n v="50"/>
        <n v="51"/>
        <n v="52"/>
        <n v="54"/>
        <n v="55"/>
        <n v="56"/>
        <n v="57"/>
        <n v="58"/>
        <n v="59"/>
        <n v="60"/>
        <n v="61"/>
        <n v="62"/>
        <n v="63"/>
        <n v="64"/>
        <n v="85"/>
        <n v="86"/>
        <n v="88"/>
        <n v="111"/>
        <n v="124"/>
        <n v="135"/>
        <n v="139"/>
        <n v="142"/>
        <n v="153"/>
        <n v="165"/>
        <n v="166"/>
        <n v="167"/>
        <n v="169"/>
        <n v="170"/>
        <n v="171"/>
        <n v="173"/>
        <n v="175"/>
        <n v="178"/>
        <n v="180"/>
        <n v="181"/>
        <n v="182"/>
        <n v="183"/>
        <n v="184"/>
        <n v="186"/>
        <n v="189"/>
        <n v="190"/>
        <n v="192"/>
        <n v="193"/>
        <n v="194"/>
        <n v="198"/>
        <n v="200"/>
        <n v="201"/>
        <n v="202"/>
        <n v="203"/>
        <n v="204"/>
        <n v="206"/>
        <n v="207"/>
        <n v="209"/>
        <n v="210"/>
        <n v="212"/>
        <n v="214"/>
        <n v="215"/>
        <n v="219"/>
        <n v="220"/>
        <n v="222"/>
        <n v="224"/>
        <n v="225"/>
        <n v="229"/>
        <n v="230"/>
        <n v="232"/>
        <n v="233"/>
        <n v="234"/>
      </sharedItems>
    </cacheField>
  </cacheFields>
  <cacheHierarchies count="308">
    <cacheHierarchy uniqueName="[Age Group].[Age Group Hierarchy]" caption="Age Group Hierarchy" defaultMemberUniqueName="[Age Group].[Age Group Hierarchy].[All Age Group]" allUniqueName="[Age Group].[Age Group Hierarchy].[All Age Group]" dimensionUniqueName="[Age Group]" displayFolder="" count="0" unbalanced="0"/>
    <cacheHierarchy uniqueName="[Age Group].[Age Group Name]" caption="Age Group Name" attribute="1" defaultMemberUniqueName="[Age Group].[Age Group Name].[All]" allUniqueName="[Age Group].[Age Group Name].[All]" dimensionUniqueName="[Age Group]" displayFolder="" count="0" unbalanced="0"/>
    <cacheHierarchy uniqueName="[Business Type].[Business Type Hierarchy]" caption="Business Type Hierarchy" defaultMemberUniqueName="[Business Type].[Business Type Hierarchy].[All Business Type]" allUniqueName="[Business Type].[Business Type Hierarchy].[All Business Type]" dimensionUniqueName="[Business Type]" displayFolder="" count="0" unbalanced="0"/>
    <cacheHierarchy uniqueName="[Business Type].[Business Type Name]" caption="Business Type Name" attribute="1" defaultMemberUniqueName="[Business Type].[Business Type Name].[All]" allUniqueName="[Business Type].[Business Type Name].[All]" dimensionUniqueName="[Business Type]" displayFolder="" count="0" unbalanced="0"/>
    <cacheHierarchy uniqueName="[Card Brand Type].[Card Brand Type Hierarchy]" caption="Card Brand Type Hierarchy" defaultMemberUniqueName="[Card Brand Type].[Card Brand Type Hierarchy].[All Card Brand Type]" allUniqueName="[Card Brand Type].[Card Brand Type Hierarchy].[All Card Brand Type]" dimensionUniqueName="[Card Brand Type]" displayFolder="" count="0" unbalanced="0"/>
    <cacheHierarchy uniqueName="[Card Brand Type].[Card Brand Type Name]" caption="Card Brand Type Name" attribute="1" defaultMemberUniqueName="[Card Brand Type].[Card Brand Type Name].[All]" allUniqueName="[Card Brand Type].[Card Brand Type Name].[All]" dimensionUniqueName="[Card Brand Type]" displayFolder="" count="0" unbalanced="0"/>
    <cacheHierarchy uniqueName="[Card Issued].[Card Issued Hierarchy]" caption="Card Issued Hierarchy" defaultMemberUniqueName="[Card Issued].[Card Issued Hierarchy].[All Card Issued]" allUniqueName="[Card Issued].[Card Issued Hierarchy].[All Card Issued]" dimensionUniqueName="[Card Issued]" displayFolder="" count="0" unbalanced="0"/>
    <cacheHierarchy uniqueName="[Card Issued].[Card Issued Name]" caption="Card Issued Name" attribute="1" defaultMemberUniqueName="[Card Issued].[Card Issued Name].[All]" allUniqueName="[Card Issued].[Card Issued Name].[All]" dimensionUniqueName="[Card Issued]" displayFolder="" count="0" unbalanced="0"/>
    <cacheHierarchy uniqueName="[Card Not Present Type].[Card Not Present Type Hierarchy]" caption="Card Not Present Type Hierarchy" defaultMemberUniqueName="[Card Not Present Type].[Card Not Present Type Hierarchy].[All Card Not Present Type]" allUniqueName="[Card Not Present Type].[Card Not Present Type Hierarchy].[All Card Not Present Type]" dimensionUniqueName="[Card Not Present Type]" displayFolder="" count="0" unbalanced="0"/>
    <cacheHierarchy uniqueName="[Card Not Present Type].[Card Not Present Type Name]" caption="Card Not Present Type Name" attribute="1" defaultMemberUniqueName="[Card Not Present Type].[Card Not Present Type Name].[All]" allUniqueName="[Card Not Present Type].[Card Not Present Type Name].[All]" dimensionUniqueName="[Card Not Present Type]" displayFolder="" count="0" unbalanced="0"/>
    <cacheHierarchy uniqueName="[Card Transaction Categories].[Card Transaction Categories Hierarchy]" caption="Card Transaction Categories Hierarchy" defaultMemberUniqueName="[Card Transaction Categories].[Card Transaction Categories Hierarchy].[All Card Transaction Categories]" allUniqueName="[Card Transaction Categories].[Card Transaction Categories Hierarchy].[All Card Transaction Categories]" dimensionUniqueName="[Card Transaction Categories]" displayFolder="" count="0" unbalanced="0"/>
    <cacheHierarchy uniqueName="[Card Transaction Categories].[Card Transaction Categories Name]" caption="Card Transaction Categories Name" attribute="1" defaultMemberUniqueName="[Card Transaction Categories].[Card Transaction Categories Name].[All]" allUniqueName="[Card Transaction Categories].[Card Transaction Categories Name].[All]" dimensionUniqueName="[Card Transaction Categories]" displayFolder="" count="0" unbalanced="0"/>
    <cacheHierarchy uniqueName="[Card Transaction Condition].[Card Transaction Condition Hierarchy]" caption="Card Transaction Condition Hierarchy" defaultMemberUniqueName="[Card Transaction Condition].[Card Transaction Condition Hierarchy].[All Card Transaction]" allUniqueName="[Card Transaction Condition].[Card Transaction Condition Hierarchy].[All Card Transaction]" dimensionUniqueName="[Card Transaction Condition]" displayFolder="" count="0" unbalanced="0"/>
    <cacheHierarchy uniqueName="[Card Transaction Condition].[Card Transaction Condition Name]" caption="Card Transaction Condition Name" attribute="1" defaultMemberUniqueName="[Card Transaction Condition].[Card Transaction Condition Name].[All]" allUniqueName="[Card Transaction Condition].[Card Transaction Condition Name].[All]" dimensionUniqueName="[Card Transaction Condition]" displayFolder="" count="0" unbalanced="0"/>
    <cacheHierarchy uniqueName="[Data Item].[Data Item Code]" caption="Data Item Code" attribute="1" defaultMemberUniqueName="[Data Item].[Data Item Code].[All]" allUniqueName="[Data Item].[Data Item Code].[All]" dimensionUniqueName="[Data Item]" displayFolder="" count="0" unbalanced="0"/>
    <cacheHierarchy uniqueName="[Data Item].[Data Item Concept Name]" caption="Data Item Concept Name" attribute="1" defaultMemberUniqueName="[Data Item].[Data Item Concept Name].[All]" allUniqueName="[Data Item].[Data Item Concept Name].[All]" dimensionUniqueName="[Data Item]" displayFolder="" count="0" unbalanced="0"/>
    <cacheHierarchy uniqueName="[Data Item].[Data Item Name]" caption="Data Item Name" attribute="1" defaultMemberUniqueName="[Data Item].[Data Item Name].[All]" allUniqueName="[Data Item].[Data Item Name].[All]" dimensionUniqueName="[Data Item]" displayFolder="" count="2" unbalanced="0">
      <fieldsUsage count="2">
        <fieldUsage x="-1"/>
        <fieldUsage x="2"/>
      </fieldsUsage>
    </cacheHierarchy>
    <cacheHierarchy uniqueName="[Data Item].[Data Item Sort]" caption="Data Item Sort" attribute="1" defaultMemberUniqueName="[Data Item].[Data Item Sort].[All]" allUniqueName="[Data Item].[Data Item Sort].[All]" dimensionUniqueName="[Data Item]" displayFolder="" count="0" unbalanced="0"/>
    <cacheHierarchy uniqueName="[Data Item].[Main Subject Area]" caption="Main Subject Area" attribute="1" defaultMemberUniqueName="[Data Item].[Main Subject Area].[All]" allUniqueName="[Data Item].[Main Subject Area].[All]" dimensionUniqueName="[Data Item]" displayFolder="" count="0" unbalanced="0"/>
    <cacheHierarchy uniqueName="[Data Item].[Sub Subject Area]" caption="Sub Subject Area" attribute="1" defaultMemberUniqueName="[Data Item].[Sub Subject Area].[All]" allUniqueName="[Data Item].[Sub Subject Area].[All]" dimensionUniqueName="[Data Item]" displayFolder="" count="0" unbalanced="0"/>
    <cacheHierarchy uniqueName="[Data Item].[Subject Area Hierarchy]" caption="Subject Area Hierarchy" defaultMemberUniqueName="[Data Item].[Subject Area Hierarchy].[All Subject Area]" allUniqueName="[Data Item].[Subject Area Hierarchy].[All Subject Area]" dimensionUniqueName="[Data Item]" displayFolder="" count="0" unbalanced="0"/>
    <cacheHierarchy uniqueName="[Data Mart].[Data Mart]" caption="Data Mart" attribute="1" defaultMemberUniqueName="[Data Mart].[Data Mart].&amp;[User Mart]" allUniqueName="[Data Mart].[Data Mart].[All]" dimensionUniqueName="[Data Mart]" displayFolder="" count="2" unbalanced="0">
      <fieldsUsage count="2">
        <fieldUsage x="-1"/>
        <fieldUsage x="5"/>
      </fieldsUsage>
    </cacheHierarchy>
    <cacheHierarchy uniqueName="[Entity Service].[Entity Service Hierarchy]" caption="Entity Service Hierarchy" defaultMemberUniqueName="[Entity Service].[Entity Service Hierarchy].[All Entity Service]" allUniqueName="[Entity Service].[Entity Service Hierarchy].[All Entity Service]" dimensionUniqueName="[Entity Service]" displayFolder="" count="0" unbalanced="0"/>
    <cacheHierarchy uniqueName="[Entity Service].[Entity Service Name]" caption="Entity Service Name" attribute="1" defaultMemberUniqueName="[Entity Service].[Entity Service Name].[All]" allUniqueName="[Entity Service].[Entity Service Name].[All]" dimensionUniqueName="[Entity Service]" displayFolder="" count="0" unbalanced="0"/>
    <cacheHierarchy uniqueName="[Financial Period].[Financial Month Name]" caption="Financial Month Name" attribute="1" defaultMemberUniqueName="[Financial Period].[Financial Month Name].[All]" allUniqueName="[Financial Period].[Financial Month Name].[All]" dimensionUniqueName="[Financial Period]" displayFolder="" count="0" unbalanced="0"/>
    <cacheHierarchy uniqueName="[Financial Period].[Financial Month Number]" caption="Financial Month Number" attribute="1" defaultMemberUniqueName="[Financial Period].[Financial Month Number].[All]" allUniqueName="[Financial Period].[Financial Month Number].[All]" dimensionUniqueName="[Financial Period]" displayFolder="" count="0" unbalanced="0"/>
    <cacheHierarchy uniqueName="[Financial Period].[Financial Quarter]" caption="Financial Quarter" attribute="1" defaultMemberUniqueName="[Financial Period].[Financial Quarter].[All]" allUniqueName="[Financial Period].[Financial Quarter].[All]" dimensionUniqueName="[Financial Period]" displayFolder="" count="0" unbalanced="0"/>
    <cacheHierarchy uniqueName="[Financial Period].[Financial Year]" caption="Financial Year" attribute="1" defaultMemberUniqueName="[Financial Period].[Financial Year].[All]" allUniqueName="[Financial Period].[Financial Year].[All]" dimensionUniqueName="[Financial Period]" displayFolder="" count="0" unbalanced="0"/>
    <cacheHierarchy uniqueName="[Financial Period].[Financial Year Month]" caption="Financial Year Month" attribute="1" defaultMemberUniqueName="[Financial Period].[Financial Year Month].[All]" allUniqueName="[Financial Period].[Financial Year Month].[All]" dimensionUniqueName="[Financial Period]" displayFolder="" count="0" unbalanced="0"/>
    <cacheHierarchy uniqueName="[Financial Period].[Financial Year Quarter]" caption="Financial Year Quarter" attribute="1" defaultMemberUniqueName="[Financial Period].[Financial Year Quarter].[All]" allUniqueName="[Financial Period].[Financial Year Quarter].[All]" dimensionUniqueName="[Financial Period]" displayFolder="" count="0" unbalanced="0"/>
    <cacheHierarchy uniqueName="[Form Name].[Form Name]" caption="Form Name" attribute="1" defaultMemberUniqueName="[Form Name].[Form Name].[All]" allUniqueName="[Form Name].[Form Name].[All]" dimensionUniqueName="[Form Name]" displayFolder="" count="2" unbalanced="0">
      <fieldsUsage count="2">
        <fieldUsage x="-1"/>
        <fieldUsage x="11"/>
      </fieldsUsage>
    </cacheHierarchy>
    <cacheHierarchy uniqueName="[Income Group].[Income Group Hierarchy]" caption="Income Group Hierarchy" defaultMemberUniqueName="[Income Group].[Income Group Hierarchy].[All Income Group]" allUniqueName="[Income Group].[Income Group Hierarchy].[All Income Group]" dimensionUniqueName="[Income Group]" displayFolder="" count="0" unbalanced="0"/>
    <cacheHierarchy uniqueName="[Income Group].[Income Group Name]" caption="Income Group Name" attribute="1" defaultMemberUniqueName="[Income Group].[Income Group Name].[All]" allUniqueName="[Income Group].[Income Group Name].[All]" dimensionUniqueName="[Income Group]" displayFolder="" count="0" unbalanced="0"/>
    <cacheHierarchy uniqueName="[Participating Bank].[Participating Bank Hierarchy]" caption="Participating Bank Hierarchy" defaultMemberUniqueName="[Participating Bank].[Participating Bank Hierarchy].[All Participating Bank]" allUniqueName="[Participating Bank].[Participating Bank Hierarchy].[All Participating Bank]" dimensionUniqueName="[Participating Bank]" displayFolder="" count="0" unbalanced="0"/>
    <cacheHierarchy uniqueName="[Participating Bank].[Participating Bank Name]" caption="Participating Bank Name" attribute="1" defaultMemberUniqueName="[Participating Bank].[Participating Bank Name].[All]" allUniqueName="[Participating Bank].[Participating Bank Name].[All]" dimensionUniqueName="[Participating Bank]" displayFolder="" count="0" unbalanced="0"/>
    <cacheHierarchy uniqueName="[Payment Mechanism].[Payment Mechanism Hierarchy]" caption="Payment Mechanism Hierarchy" defaultMemberUniqueName="[Payment Mechanism].[Payment Mechanism Hierarchy].[All Payment Mechanism]" allUniqueName="[Payment Mechanism].[Payment Mechanism Hierarchy].[All Payment Mechanism]" dimensionUniqueName="[Payment Mechanism]" displayFolder="" count="0" unbalanced="0"/>
    <cacheHierarchy uniqueName="[Payment Mechanism].[Payment Mechanism Name]" caption="Payment Mechanism Name" attribute="1" defaultMemberUniqueName="[Payment Mechanism].[Payment Mechanism Name].[All]" allUniqueName="[Payment Mechanism].[Payment Mechanism Name].[All]" dimensionUniqueName="[Payment Mechanism]" displayFolder="" count="0" unbalanced="0"/>
    <cacheHierarchy uniqueName="[Payment Technology].[Payment Technology Hierarchy]" caption="Payment Technology Hierarchy" defaultMemberUniqueName="[Payment Technology].[Payment Technology Hierarchy].[All Payment Mechanism]" allUniqueName="[Payment Technology].[Payment Technology Hierarchy].[All Payment Mechanism]" dimensionUniqueName="[Payment Technology]" displayFolder="" count="0" unbalanced="0"/>
    <cacheHierarchy uniqueName="[Payment Technology].[Payment Technology Name]" caption="Payment Technology Name" attribute="1" defaultMemberUniqueName="[Payment Technology].[Payment Technology Name].[All]" allUniqueName="[Payment Technology].[Payment Technology Name].[All]" dimensionUniqueName="[Payment Technology]" displayFolder="" count="0" unbalanced="0"/>
    <cacheHierarchy uniqueName="[Period Indicator].[Last 2 Year Indicator]" caption="Last 2 Year Indicator" attribute="1" defaultMemberUniqueName="[Period Indicator].[Last 2 Year Indicator].[All]" allUniqueName="[Period Indicator].[Last 2 Year Indicator].[All]" dimensionUniqueName="[Period Indicator]" displayFolder="" count="0" unbalanced="0"/>
    <cacheHierarchy uniqueName="[Period Indicator].[Last 2 Year Same Period Indicator]" caption="Last 2 Year Same Period Indicator" attribute="1" defaultMemberUniqueName="[Period Indicator].[Last 2 Year Same Period Indicator].[All]" allUniqueName="[Period Indicator].[Last 2 Year Same Period Indicator].[All]" dimensionUniqueName="[Period Indicator]" displayFolder="" count="0" unbalanced="0"/>
    <cacheHierarchy uniqueName="[Period Indicator].[Last Period Indicator]" caption="Last Period Indicator" attribute="1" defaultMemberUniqueName="[Period Indicator].[Last Period Indicator].[All]" allUniqueName="[Period Indicator].[Last Period Indicator].[All]" dimensionUniqueName="[Period Indicator]" displayFolder="" count="0" unbalanced="0"/>
    <cacheHierarchy uniqueName="[Period Indicator].[Last Year Indicator]" caption="Last Year Indicator" attribute="1" defaultMemberUniqueName="[Period Indicator].[Last Year Indicator].[All]" allUniqueName="[Period Indicator].[Last Year Indicator].[All]" dimensionUniqueName="[Period Indicator]" displayFolder="" count="0" unbalanced="0"/>
    <cacheHierarchy uniqueName="[Period Indicator].[Last Year Last Period Indicator]" caption="Last Year Last Period Indicator" attribute="1" defaultMemberUniqueName="[Period Indicator].[Last Year Last Period Indicator].[All]" allUniqueName="[Period Indicator].[Last Year Last Period Indicator].[All]" dimensionUniqueName="[Period Indicator]" displayFolder="" count="0" unbalanced="0"/>
    <cacheHierarchy uniqueName="[Period Indicator].[Last Year Same Period Indicator]" caption="Last Year Same Period Indicator" attribute="1" defaultMemberUniqueName="[Period Indicator].[Last Year Same Period Indicator].[All]" allUniqueName="[Period Indicator].[Last Year Same Period Indicator].[All]" dimensionUniqueName="[Period Indicator]" displayFolder="" count="0" unbalanced="0"/>
    <cacheHierarchy uniqueName="[Period Indicator].[Latest 1 Period Indicator]" caption="Latest 1 Period Indicator" attribute="1" defaultMemberUniqueName="[Period Indicator].[Latest 1 Period Indicator].[All]" allUniqueName="[Period Indicator].[Latest 1 Period Indicator].[All]" dimensionUniqueName="[Period Indicator]" displayFolder="" count="0" unbalanced="0"/>
    <cacheHierarchy uniqueName="[Period Indicator].[Latest 13 Period Indicator]" caption="Latest 13 Period Indicator" attribute="1" defaultMemberUniqueName="[Period Indicator].[Latest 13 Period Indicator].[All]" allUniqueName="[Period Indicator].[Latest 13 Period Indicator].[All]" dimensionUniqueName="[Period Indicator]" displayFolder="" count="0" unbalanced="0"/>
    <cacheHierarchy uniqueName="[Period Indicator].[Latest 2 Period Indicator]" caption="Latest 2 Period Indicator" attribute="1" defaultMemberUniqueName="[Period Indicator].[Latest 2 Period Indicator].[All]" allUniqueName="[Period Indicator].[Latest 2 Period Indicator].[All]" dimensionUniqueName="[Period Indicator]" displayFolder="" count="0" unbalanced="0"/>
    <cacheHierarchy uniqueName="[Period Indicator].[Latest 3 Period Indicator]" caption="Latest 3 Period Indicator" attribute="1" defaultMemberUniqueName="[Period Indicator].[Latest 3 Period Indicator].[All]" allUniqueName="[Period Indicator].[Latest 3 Period Indicator].[All]" dimensionUniqueName="[Period Indicator]" displayFolder="" count="0" unbalanced="0"/>
    <cacheHierarchy uniqueName="[Period Indicator].[Latest 4 Period Indicator]" caption="Latest 4 Period Indicator" attribute="1" defaultMemberUniqueName="[Period Indicator].[Latest 4 Period Indicator].[All]" allUniqueName="[Period Indicator].[Latest 4 Period Indicator].[All]" dimensionUniqueName="[Period Indicator]" displayFolder="" count="0" unbalanced="0"/>
    <cacheHierarchy uniqueName="[Period Indicator].[Latest 5 Period Indicator]" caption="Latest 5 Period Indicator" attribute="1" defaultMemberUniqueName="[Period Indicator].[Latest 5 Period Indicator].[All]" allUniqueName="[Period Indicator].[Latest 5 Period Indicator].[All]" dimensionUniqueName="[Period Indicator]" displayFolder="" count="0" unbalanced="0"/>
    <cacheHierarchy uniqueName="[Period Type].[Period Type]" caption="Period Type" attribute="1" defaultMemberUniqueName="[Period Type].[Period Type].[All]" allUniqueName="[Period Type].[Period Type].[All]" dimensionUniqueName="[Period Type]" displayFolder="" count="0" unbalanced="0"/>
    <cacheHierarchy uniqueName="[Point of Sale Type].[Point of Sale Type Hierarchy]" caption="Point of Sale Type Hierarchy" defaultMemberUniqueName="[Point of Sale Type].[Point of Sale Type Hierarchy].[All Point of Sale Type]" allUniqueName="[Point of Sale Type].[Point of Sale Type Hierarchy].[All Point of Sale Type]" dimensionUniqueName="[Point of Sale Type]" displayFolder="" count="0" unbalanced="0"/>
    <cacheHierarchy uniqueName="[Point of Sale Type].[Point of Sale Type Name]" caption="Point of Sale Type Name" attribute="1" defaultMemberUniqueName="[Point of Sale Type].[Point of Sale Type Name].[All]" allUniqueName="[Point of Sale Type].[Point of Sale Type Name].[All]" dimensionUniqueName="[Point of Sale Type]" displayFolder="" count="0" unbalanced="0"/>
    <cacheHierarchy uniqueName="[Purpose of Transaction].[Purpose of Transaction Hierarchy]" caption="Purpose of Transaction Hierarchy" defaultMemberUniqueName="[Purpose of Transaction].[Purpose of Transaction Hierarchy].[All Purpose of Transaction]" allUniqueName="[Purpose of Transaction].[Purpose of Transaction Hierarchy].[All Purpose of Transaction]" dimensionUniqueName="[Purpose of Transaction]" displayFolder="" count="0" unbalanced="0"/>
    <cacheHierarchy uniqueName="[Purpose of Transaction].[Purpose of Transaction Name]" caption="Purpose of Transaction Name" attribute="1" defaultMemberUniqueName="[Purpose of Transaction].[Purpose of Transaction Name].[All]" allUniqueName="[Purpose of Transaction].[Purpose of Transaction Name].[All]" dimensionUniqueName="[Purpose of Transaction]" displayFolder="" count="0" unbalanced="0"/>
    <cacheHierarchy uniqueName="[Reporting Date].[Date]" caption="Date" attribute="1" keyAttribute="1" defaultMemberUniqueName="[Reporting Date].[Date].[All]" allUniqueName="[Reporting Date].[Date].[All]" dimensionUniqueName="[Reporting Date]" displayFolder="" count="0" unbalanced="0"/>
    <cacheHierarchy uniqueName="[Reporting Date].[Month Name]" caption="Month Name" attribute="1" defaultMemberUniqueName="[Reporting Date].[Month Name].[All]" allUniqueName="[Reporting Date].[Month Name].[All]" dimensionUniqueName="[Reporting Date]" displayFolder="" count="0" unbalanced="0"/>
    <cacheHierarchy uniqueName="[Reporting Date].[Month Number]" caption="Month Number" attribute="1" defaultMemberUniqueName="[Reporting Date].[Month Number].[All]" allUniqueName="[Reporting Date].[Month Number].[All]" dimensionUniqueName="[Reporting Date]" displayFolder="" count="0" unbalanced="0"/>
    <cacheHierarchy uniqueName="[Reporting Date].[Quarter]" caption="Quarter" attribute="1" defaultMemberUniqueName="[Reporting Date].[Quarter].[All]" allUniqueName="[Reporting Date].[Quarter].[All]" dimensionUniqueName="[Reporting Date]" displayFolder="" count="0" unbalanced="0"/>
    <cacheHierarchy uniqueName="[Reporting Date].[Year]" caption="Year" attribute="1" defaultMemberUniqueName="[Reporting Date].[Year].[All]" allUniqueName="[Reporting Date].[Year].[All]" dimensionUniqueName="[Reporting Date]" displayFolder="" count="2" unbalanced="0">
      <fieldsUsage count="2">
        <fieldUsage x="-1"/>
        <fieldUsage x="0"/>
      </fieldsUsage>
    </cacheHierarchy>
    <cacheHierarchy uniqueName="[Reporting Date].[Year Month]" caption="Year Month" attribute="1" defaultMemberUniqueName="[Reporting Date].[Year Month].[All]" allUniqueName="[Reporting Date].[Year Month].[All]" dimensionUniqueName="[Reporting Date]" displayFolder="" count="0" unbalanced="0"/>
    <cacheHierarchy uniqueName="[Reporting Date].[Year Quarter]" caption="Year Quarter" attribute="1" defaultMemberUniqueName="[Reporting Date].[Year Quarter].[All]" allUniqueName="[Reporting Date].[Year Quarter].[All]" dimensionUniqueName="[Reporting Date]" displayFolder="" count="0" unbalanced="0"/>
    <cacheHierarchy uniqueName="[Reporting Institution].[Conglomerate Hierarchy]" caption="Conglomerate Hierarchy" defaultMemberUniqueName="[Reporting Institution].[Conglomerate Hierarchy].[All Conglomerate]" allUniqueName="[Reporting Institution].[Conglomerate Hierarchy].[All Conglomerate]" dimensionUniqueName="[Reporting Institution]" displayFolder="" count="0" unbalanced="0"/>
    <cacheHierarchy uniqueName="[Reporting Institution].[Ownership Hierarchy]" caption="Ownership Hierarchy" defaultMemberUniqueName="[Reporting Institution].[Ownership Hierarchy].[All Ownership]" allUniqueName="[Reporting Institution].[Ownership Hierarchy].[All Ownership]" dimensionUniqueName="[Reporting Institution]" displayFolder="" count="0" unbalanced="0"/>
    <cacheHierarchy uniqueName="[Reporting Institution].[Reporting Institution Code]" caption="Reporting Institution Code" attribute="1" defaultMemberUniqueName="[Reporting Institution].[Reporting Institution Code].[All]" allUniqueName="[Reporting Institution].[Reporting Institution Code].[All]" dimensionUniqueName="[Reporting Institution]" displayFolder="" count="0" unbalanced="0"/>
    <cacheHierarchy uniqueName="[Reporting Institution].[Reporting Institution Hierarchy]" caption="Reporting Institution Hierarchy" defaultMemberUniqueName="[Reporting Institution].[Reporting Institution Hierarchy].[All Reporting Institution]" allUniqueName="[Reporting Institution].[Reporting Institution Hierarchy].[All Reporting Institution]" dimensionUniqueName="[Reporting Institution]" displayFolder="" count="5" unbalanced="0">
      <fieldsUsage count="5">
        <fieldUsage x="-1"/>
        <fieldUsage x="12"/>
        <fieldUsage x="13"/>
        <fieldUsage x="14"/>
        <fieldUsage x="15"/>
      </fieldsUsage>
    </cacheHierarchy>
    <cacheHierarchy uniqueName="[Reporting Institution].[Reporting Institution Long Name]" caption="Reporting Institution Long Name" attribute="1" defaultMemberUniqueName="[Reporting Institution].[Reporting Institution Long Name].[All]" allUniqueName="[Reporting Institution].[Reporting Institution Long Name].[All]" dimensionUniqueName="[Reporting Institution]" displayFolder="" count="0" unbalanced="0"/>
    <cacheHierarchy uniqueName="[Reporting Institution].[Reporting Institution Short Name]" caption="Reporting Institution Short Name" attribute="1" defaultMemberUniqueName="[Reporting Institution].[Reporting Institution Short Name].[All]" allUniqueName="[Reporting Institution].[Reporting Institution Short Name].[All]" dimensionUniqueName="[Reporting Institution]" displayFolder="" count="0" unbalanced="0"/>
    <cacheHierarchy uniqueName="[Reporting Period].[Reporting Frequency]" caption="Reporting Frequency" attribute="1" defaultMemberUniqueName="[Reporting Period].[Reporting Frequency].[All]" allUniqueName="[Reporting Period].[Reporting Frequency].[All]" dimensionUniqueName="[Reporting Period]" displayFolder="" count="0" unbalanced="0"/>
    <cacheHierarchy uniqueName="[Reporting Period].[Reporting Period Name]" caption="Reporting Period Name" attribute="1" defaultMemberUniqueName="[Reporting Period].[Reporting Period Name].[All]" allUniqueName="[Reporting Period].[Reporting Period Name].[All]" dimensionUniqueName="[Reporting Period]" displayFolder="" count="2" unbalanced="0">
      <fieldsUsage count="2">
        <fieldUsage x="-1"/>
        <fieldUsage x="1"/>
      </fieldsUsage>
    </cacheHierarchy>
    <cacheHierarchy uniqueName="[Reporting Period].[Reporting Period Type]" caption="Reporting Period Type" attribute="1" defaultMemberUniqueName="[Reporting Period].[Reporting Period Type].[All]" allUniqueName="[Reporting Period].[Reporting Period Type].[All]" dimensionUniqueName="[Reporting Period]" displayFolder="" count="0" unbalanced="0"/>
    <cacheHierarchy uniqueName="[Reporting Period].[Reporting Year]" caption="Reporting Year" attribute="1" defaultMemberUniqueName="[Reporting Period].[Reporting Year].[All]" allUniqueName="[Reporting Period].[Reporting Year].[All]" dimensionUniqueName="[Reporting Period]" displayFolder="" count="0" unbalanced="0"/>
    <cacheHierarchy uniqueName="[Reporting Value].[Reporting Value Hierarchy]" caption="Reporting Value Hierarchy" defaultMemberUniqueName="[Reporting Value].[Reporting Value Hierarchy].[All Reporting Value]" allUniqueName="[Reporting Value].[Reporting Value Hierarchy].[All Reporting Value]" dimensionUniqueName="[Reporting Value]" displayFolder="" count="0" unbalanced="0"/>
    <cacheHierarchy uniqueName="[Reporting Value].[Reporting Value Level 01 Name]" caption="Reporting Value Level 01 Name" attribute="1" defaultMemberUniqueName="[Reporting Value].[Reporting Value Level 01 Name].[All]" allUniqueName="[Reporting Value].[Reporting Value Level 01 Name].[All]" dimensionUniqueName="[Reporting Value]" displayFolder="" count="0" unbalanced="0"/>
    <cacheHierarchy uniqueName="[Reporting Value].[Reporting Value Level 02 Name]" caption="Reporting Value Level 02 Name" attribute="1" defaultMemberUniqueName="[Reporting Value].[Reporting Value Level 02 Name].[All]" allUniqueName="[Reporting Value].[Reporting Value Level 02 Name].[All]" dimensionUniqueName="[Reporting Value]" displayFolder="" count="0" unbalanced="0"/>
    <cacheHierarchy uniqueName="[Reporting Value].[Reporting Value Level 03 Name]" caption="Reporting Value Level 03 Name" attribute="1" defaultMemberUniqueName="[Reporting Value].[Reporting Value Level 03 Name].[All]" allUniqueName="[Reporting Value].[Reporting Value Level 03 Name].[All]" dimensionUniqueName="[Reporting Value]" displayFolder="" count="0" unbalanced="0"/>
    <cacheHierarchy uniqueName="[Reporting Value].[Reporting Value Name]" caption="Reporting Value Name" attribute="1" defaultMemberUniqueName="[Reporting Value].[Reporting Value Name].[All]" allUniqueName="[Reporting Value].[Reporting Value Name].[All]" dimensionUniqueName="[Reporting Value]" displayFolder="" count="0" unbalanced="0"/>
    <cacheHierarchy uniqueName="[Reporting Value].[Reporting Value Sort]" caption="Reporting Value Sort" attribute="1" defaultMemberUniqueName="[Reporting Value].[Reporting Value Sort].[All]" allUniqueName="[Reporting Value].[Reporting Value Sort].[All]" dimensionUniqueName="[Reporting Value]" displayFolder="" count="0" unbalanced="0"/>
    <cacheHierarchy uniqueName="[SME Status].[SME Status Hierarchy]" caption="SME Status Hierarchy" defaultMemberUniqueName="[SME Status].[SME Status Hierarchy].[All SME Status]" allUniqueName="[SME Status].[SME Status Hierarchy].[All SME Status]" dimensionUniqueName="[SME Status]" displayFolder="" count="0" unbalanced="0"/>
    <cacheHierarchy uniqueName="[SME Status].[SME Status Name]" caption="SME Status Name" attribute="1" defaultMemberUniqueName="[SME Status].[SME Status Name].[All]" allUniqueName="[SME Status].[SME Status Name].[All]" dimensionUniqueName="[SME Status]" displayFolder="" count="0" unbalanced="0"/>
    <cacheHierarchy uniqueName="[State].[State Code]" caption="State Code" attribute="1" defaultMemberUniqueName="[State].[State Code].[All State]" allUniqueName="[State].[State Code].[All State]" dimensionUniqueName="[State]" displayFolder="" count="0" unbalanced="0"/>
    <cacheHierarchy uniqueName="[State].[State Hierarchy]" caption="State Hierarchy" defaultMemberUniqueName="[State].[State Hierarchy].[All State]" allUniqueName="[State].[State Hierarchy].[All State]" dimensionUniqueName="[State]" displayFolder="" count="0" unbalanced="0"/>
    <cacheHierarchy uniqueName="[State].[State Name]" caption="State Name" attribute="1" defaultMemberUniqueName="[State].[State Name].[All State]" allUniqueName="[State].[State Name].[All State]" dimensionUniqueName="[State]" displayFolder="" count="0" unbalanced="0"/>
    <cacheHierarchy uniqueName="[Subscriber].[Subscriber Hierarchy]" caption="Subscriber Hierarchy" defaultMemberUniqueName="[Subscriber].[Subscriber Hierarchy].[All Subscriber]" allUniqueName="[Subscriber].[Subscriber Hierarchy].[All Subscriber]" dimensionUniqueName="[Subscriber]" displayFolder="" count="0" unbalanced="0"/>
    <cacheHierarchy uniqueName="[Subscriber].[Subscriber Name]" caption="Subscriber Name" attribute="1" defaultMemberUniqueName="[Subscriber].[Subscriber Name].[All]" allUniqueName="[Subscriber].[Subscriber Name].[All]" dimensionUniqueName="[Subscriber]" displayFolder="" count="0" unbalanced="0"/>
    <cacheHierarchy uniqueName="[Transaction Method].[Transaction Method Hierarchy]" caption="Transaction Method Hierarchy" defaultMemberUniqueName="[Transaction Method].[Transaction Method Hierarchy].[All Transaction Method]" allUniqueName="[Transaction Method].[Transaction Method Hierarchy].[All Transaction Method]" dimensionUniqueName="[Transaction Method]" displayFolder="" count="3" unbalanced="0">
      <fieldsUsage count="3">
        <fieldUsage x="-1"/>
        <fieldUsage x="6"/>
        <fieldUsage x="7"/>
      </fieldsUsage>
    </cacheHierarchy>
    <cacheHierarchy uniqueName="[Transaction Method].[Transaction Method Name]" caption="Transaction Method Name" attribute="1" defaultMemberUniqueName="[Transaction Method].[Transaction Method Name].[All]" allUniqueName="[Transaction Method].[Transaction Method Name].[All]" dimensionUniqueName="[Transaction Method]" displayFolder="" count="0" unbalanced="0"/>
    <cacheHierarchy uniqueName="[Type of ECL].[Type of ECL Hierarchy]" caption="Type of ECL Hierarchy" defaultMemberUniqueName="[Type of ECL].[Type of ECL Hierarchy].[All Type of ECL]" allUniqueName="[Type of ECL].[Type of ECL Hierarchy].[All Type of ECL]" dimensionUniqueName="[Type of ECL]" displayFolder="" count="0" unbalanced="0"/>
    <cacheHierarchy uniqueName="[Type of ECL].[Type of ECL Name]" caption="Type of ECL Name" attribute="1" defaultMemberUniqueName="[Type of ECL].[Type of ECL Name].[All]" allUniqueName="[Type of ECL].[Type of ECL Name].[All]" dimensionUniqueName="[Type of ECL]" displayFolder="" count="0" unbalanced="0"/>
    <cacheHierarchy uniqueName="[Type of Financial Transaction].[Transaction Type Name]" caption="Transaction Type Name" attribute="1" defaultMemberUniqueName="[Type of Financial Transaction].[Transaction Type Name].[All]" allUniqueName="[Type of Financial Transaction].[Transaction Type Name].[All]" dimensionUniqueName="[Type of Financial Transaction]" displayFolder="" count="0" unbalanced="0"/>
    <cacheHierarchy uniqueName="[Type of Financial Transaction].[Type of Financial Transaction Hierarchy]" caption="Type of Financial Transaction Hierarchy" defaultMemberUniqueName="[Type of Financial Transaction].[Type of Financial Transaction Hierarchy].[All Type of Financial Transaction]" allUniqueName="[Type of Financial Transaction].[Type of Financial Transaction Hierarchy].[All Type of Financial Transaction]" dimensionUniqueName="[Type of Financial Transaction]" displayFolder="" count="0" unbalanced="0"/>
    <cacheHierarchy uniqueName="[Type of Merchant].[Type of Merchant Hierarchy]" caption="Type of Merchant Hierarchy" defaultMemberUniqueName="[Type of Merchant].[Type of Merchant Hierarchy].[All Type of Merchant]" allUniqueName="[Type of Merchant].[Type of Merchant Hierarchy].[All Type of Merchant]" dimensionUniqueName="[Type of Merchant]" displayFolder="" count="0" unbalanced="0"/>
    <cacheHierarchy uniqueName="[Type of Merchant].[Type of Merchant Name]" caption="Type of Merchant Name" attribute="1" defaultMemberUniqueName="[Type of Merchant].[Type of Merchant Name].[All]" allUniqueName="[Type of Merchant].[Type of Merchant Name].[All]" dimensionUniqueName="[Type of Merchant]" displayFolder="" count="0" unbalanced="0"/>
    <cacheHierarchy uniqueName="[Age Group].[Age Group Key]" caption="Age Group Key" attribute="1" keyAttribute="1" defaultMemberUniqueName="[Age Group].[Age Group Key].[All]" allUniqueName="[Age Group].[Age Group Key].[All]" dimensionUniqueName="[Age Group]" displayFolder="" count="0" unbalanced="0" hidden="1"/>
    <cacheHierarchy uniqueName="[Age Group].[Age Group Level 01]" caption="Age Group Level 01" attribute="1" defaultMemberUniqueName="[Age Group].[Age Group Level 01].[All]" allUniqueName="[Age Group].[Age Group Level 01].[All]" dimensionUniqueName="[Age Group]" displayFolder="" count="0" unbalanced="0" hidden="1"/>
    <cacheHierarchy uniqueName="[Age Group].[Age Group Level 02]" caption="Age Group Level 02" attribute="1" defaultMemberUniqueName="[Age Group].[Age Group Level 02].[All]" allUniqueName="[Age Group].[Age Group Level 02].[All]" dimensionUniqueName="[Age Group]" displayFolder="" count="0" unbalanced="0" hidden="1"/>
    <cacheHierarchy uniqueName="[Age Group].[AGE GRP L1 SRT]" caption="AGE GRP L1 SRT" attribute="1" defaultMemberUniqueName="[Age Group].[AGE GRP L1 SRT].[All]" allUniqueName="[Age Group].[AGE GRP L1 SRT].[All]" dimensionUniqueName="[Age Group]" displayFolder="" count="0" unbalanced="0" hidden="1"/>
    <cacheHierarchy uniqueName="[Age Group].[AGE GRP L2 SRT]" caption="AGE GRP L2 SRT" attribute="1" defaultMemberUniqueName="[Age Group].[AGE GRP L2 SRT].[All]" allUniqueName="[Age Group].[AGE GRP L2 SRT].[All]" dimensionUniqueName="[Age Group]" displayFolder="" count="0" unbalanced="0" hidden="1"/>
    <cacheHierarchy uniqueName="[Age Group].[AGE GRP SRT]" caption="AGE GRP SRT" attribute="1" defaultMemberUniqueName="[Age Group].[AGE GRP SRT].[All]" allUniqueName="[Age Group].[AGE GRP SRT].[All]" dimensionUniqueName="[Age Group]" displayFolder="" count="0" unbalanced="0" hidden="1"/>
    <cacheHierarchy uniqueName="[Business Type].[BUS TYP KEY]" caption="BUS TYP KEY" attribute="1" keyAttribute="1" defaultMemberUniqueName="[Business Type].[BUS TYP KEY].[All]" allUniqueName="[Business Type].[BUS TYP KEY].[All]" dimensionUniqueName="[Business Type]" displayFolder="" count="0" unbalanced="0" hidden="1"/>
    <cacheHierarchy uniqueName="[Business Type].[BUS TYP L1 SRT]" caption="BUS TYP L1 SRT" attribute="1" defaultMemberUniqueName="[Business Type].[BUS TYP L1 SRT].[All]" allUniqueName="[Business Type].[BUS TYP L1 SRT].[All]" dimensionUniqueName="[Business Type]" displayFolder="" count="0" unbalanced="0" hidden="1"/>
    <cacheHierarchy uniqueName="[Business Type].[BUS TYP L2 SRT]" caption="BUS TYP L2 SRT" attribute="1" defaultMemberUniqueName="[Business Type].[BUS TYP L2 SRT].[All]" allUniqueName="[Business Type].[BUS TYP L2 SRT].[All]" dimensionUniqueName="[Business Type]" displayFolder="" count="0" unbalanced="0" hidden="1"/>
    <cacheHierarchy uniqueName="[Business Type].[BUS TYP SRT]" caption="BUS TYP SRT" attribute="1" defaultMemberUniqueName="[Business Type].[BUS TYP SRT].[All]" allUniqueName="[Business Type].[BUS TYP SRT].[All]" dimensionUniqueName="[Business Type]" displayFolder="" count="0" unbalanced="0" hidden="1"/>
    <cacheHierarchy uniqueName="[Business Type].[Business Type Level 01]" caption="Business Type Level 01" attribute="1" defaultMemberUniqueName="[Business Type].[Business Type Level 01].[All]" allUniqueName="[Business Type].[Business Type Level 01].[All]" dimensionUniqueName="[Business Type]" displayFolder="" count="0" unbalanced="0" hidden="1"/>
    <cacheHierarchy uniqueName="[Business Type].[Business Type Level 02]" caption="Business Type Level 02" attribute="1" defaultMemberUniqueName="[Business Type].[Business Type Level 02].[All]" allUniqueName="[Business Type].[Business Type Level 02].[All]" dimensionUniqueName="[Business Type]" displayFolder="" count="0" unbalanced="0" hidden="1"/>
    <cacheHierarchy uniqueName="[Card Brand Type].[Card Brand Type Key]" caption="Card Brand Type Key" attribute="1" keyAttribute="1" defaultMemberUniqueName="[Card Brand Type].[Card Brand Type Key].[All]" allUniqueName="[Card Brand Type].[Card Brand Type Key].[All]" dimensionUniqueName="[Card Brand Type]" displayFolder="" count="0" unbalanced="0" hidden="1"/>
    <cacheHierarchy uniqueName="[Card Brand Type].[Card Brand Type Level 01]" caption="Card Brand Type Level 01" attribute="1" defaultMemberUniqueName="[Card Brand Type].[Card Brand Type Level 01].[All]" allUniqueName="[Card Brand Type].[Card Brand Type Level 01].[All]" dimensionUniqueName="[Card Brand Type]" displayFolder="" count="0" unbalanced="0" hidden="1"/>
    <cacheHierarchy uniqueName="[Card Brand Type].[Card Brand Type Level 02]" caption="Card Brand Type Level 02" attribute="1" defaultMemberUniqueName="[Card Brand Type].[Card Brand Type Level 02].[All]" allUniqueName="[Card Brand Type].[Card Brand Type Level 02].[All]" dimensionUniqueName="[Card Brand Type]" displayFolder="" count="0" unbalanced="0" hidden="1"/>
    <cacheHierarchy uniqueName="[Card Brand Type].[Card Brand Type Level 03]" caption="Card Brand Type Level 03" attribute="1" defaultMemberUniqueName="[Card Brand Type].[Card Brand Type Level 03].[All]" allUniqueName="[Card Brand Type].[Card Brand Type Level 03].[All]" dimensionUniqueName="[Card Brand Type]" displayFolder="" count="0" unbalanced="0" hidden="1"/>
    <cacheHierarchy uniqueName="[Card Brand Type].[Card Brand Type Level 04]" caption="Card Brand Type Level 04" attribute="1" defaultMemberUniqueName="[Card Brand Type].[Card Brand Type Level 04].[All]" allUniqueName="[Card Brand Type].[Card Brand Type Level 04].[All]" dimensionUniqueName="[Card Brand Type]" displayFolder="" count="0" unbalanced="0" hidden="1"/>
    <cacheHierarchy uniqueName="[Card Brand Type].[CRD BRD TYP L1 SRT]" caption="CRD BRD TYP L1 SRT" attribute="1" defaultMemberUniqueName="[Card Brand Type].[CRD BRD TYP L1 SRT].[All]" allUniqueName="[Card Brand Type].[CRD BRD TYP L1 SRT].[All]" dimensionUniqueName="[Card Brand Type]" displayFolder="" count="0" unbalanced="0" hidden="1"/>
    <cacheHierarchy uniqueName="[Card Brand Type].[CRD BRD TYP L2 SRT]" caption="CRD BRD TYP L2 SRT" attribute="1" defaultMemberUniqueName="[Card Brand Type].[CRD BRD TYP L2 SRT].[All]" allUniqueName="[Card Brand Type].[CRD BRD TYP L2 SRT].[All]" dimensionUniqueName="[Card Brand Type]" displayFolder="" count="0" unbalanced="0" hidden="1"/>
    <cacheHierarchy uniqueName="[Card Brand Type].[CRD BRD TYP L3 SRT]" caption="CRD BRD TYP L3 SRT" attribute="1" defaultMemberUniqueName="[Card Brand Type].[CRD BRD TYP L3 SRT].[All]" allUniqueName="[Card Brand Type].[CRD BRD TYP L3 SRT].[All]" dimensionUniqueName="[Card Brand Type]" displayFolder="" count="0" unbalanced="0" hidden="1"/>
    <cacheHierarchy uniqueName="[Card Brand Type].[CRD BRD TYP L4 SRT]" caption="CRD BRD TYP L4 SRT" attribute="1" defaultMemberUniqueName="[Card Brand Type].[CRD BRD TYP L4 SRT].[All]" allUniqueName="[Card Brand Type].[CRD BRD TYP L4 SRT].[All]" dimensionUniqueName="[Card Brand Type]" displayFolder="" count="0" unbalanced="0" hidden="1"/>
    <cacheHierarchy uniqueName="[Card Brand Type].[CRD BRD TYP SRT]" caption="CRD BRD TYP SRT" attribute="1" defaultMemberUniqueName="[Card Brand Type].[CRD BRD TYP SRT].[All]" allUniqueName="[Card Brand Type].[CRD BRD TYP SRT].[All]" dimensionUniqueName="[Card Brand Type]" displayFolder="" count="0" unbalanced="0" hidden="1"/>
    <cacheHierarchy uniqueName="[Card Issued].[Card Issued Key]" caption="Card Issued Key" attribute="1" keyAttribute="1" defaultMemberUniqueName="[Card Issued].[Card Issued Key].[All]" allUniqueName="[Card Issued].[Card Issued Key].[All]" dimensionUniqueName="[Card Issued]" displayFolder="" count="0" unbalanced="0" hidden="1"/>
    <cacheHierarchy uniqueName="[Card Issued].[Card Issued Level 01]" caption="Card Issued Level 01" attribute="1" defaultMemberUniqueName="[Card Issued].[Card Issued Level 01].[All]" allUniqueName="[Card Issued].[Card Issued Level 01].[All]" dimensionUniqueName="[Card Issued]" displayFolder="" count="0" unbalanced="0" hidden="1"/>
    <cacheHierarchy uniqueName="[Card Issued].[Card Issued Level 02]" caption="Card Issued Level 02" attribute="1" defaultMemberUniqueName="[Card Issued].[Card Issued Level 02].[All]" allUniqueName="[Card Issued].[Card Issued Level 02].[All]" dimensionUniqueName="[Card Issued]" displayFolder="" count="0" unbalanced="0" hidden="1"/>
    <cacheHierarchy uniqueName="[Card Issued].[CRD ISSUED L1 SRT]" caption="CRD ISSUED L1 SRT" attribute="1" defaultMemberUniqueName="[Card Issued].[CRD ISSUED L1 SRT].[All]" allUniqueName="[Card Issued].[CRD ISSUED L1 SRT].[All]" dimensionUniqueName="[Card Issued]" displayFolder="" count="0" unbalanced="0" hidden="1"/>
    <cacheHierarchy uniqueName="[Card Issued].[CRD ISSUED L2 SRT]" caption="CRD ISSUED L2 SRT" attribute="1" defaultMemberUniqueName="[Card Issued].[CRD ISSUED L2 SRT].[All]" allUniqueName="[Card Issued].[CRD ISSUED L2 SRT].[All]" dimensionUniqueName="[Card Issued]" displayFolder="" count="0" unbalanced="0" hidden="1"/>
    <cacheHierarchy uniqueName="[Card Issued].[CRD ISSUED SRT]" caption="CRD ISSUED SRT" attribute="1" defaultMemberUniqueName="[Card Issued].[CRD ISSUED SRT].[All]" allUniqueName="[Card Issued].[CRD ISSUED SRT].[All]" dimensionUniqueName="[Card Issued]" displayFolder="" count="0" unbalanced="0" hidden="1"/>
    <cacheHierarchy uniqueName="[Card Not Present Type].[Card Not Present Type Level 1 Name]" caption="Card Not Present Type Level 1 Name" attribute="1" defaultMemberUniqueName="[Card Not Present Type].[Card Not Present Type Level 1 Name].[All]" allUniqueName="[Card Not Present Type].[Card Not Present Type Level 1 Name].[All]" dimensionUniqueName="[Card Not Present Type]" displayFolder="" count="0" unbalanced="0" hidden="1"/>
    <cacheHierarchy uniqueName="[Card Not Present Type].[Card Not Present Type Level 2 Name]" caption="Card Not Present Type Level 2 Name" attribute="1" defaultMemberUniqueName="[Card Not Present Type].[Card Not Present Type Level 2 Name].[All]" allUniqueName="[Card Not Present Type].[Card Not Present Type Level 2 Name].[All]" dimensionUniqueName="[Card Not Present Type]" displayFolder="" count="0" unbalanced="0" hidden="1"/>
    <cacheHierarchy uniqueName="[Card Not Present Type].[Card Not Present Type Level 3 Name]" caption="Card Not Present Type Level 3 Name" attribute="1" defaultMemberUniqueName="[Card Not Present Type].[Card Not Present Type Level 3 Name].[All]" allUniqueName="[Card Not Present Type].[Card Not Present Type Level 3 Name].[All]" dimensionUniqueName="[Card Not Present Type]" displayFolder="" count="0" unbalanced="0" hidden="1"/>
    <cacheHierarchy uniqueName="[Card Not Present Type].[CRD NOT PRSN TYP KEY]" caption="CRD NOT PRSN TYP KEY" attribute="1" keyAttribute="1" defaultMemberUniqueName="[Card Not Present Type].[CRD NOT PRSN TYP KEY].[All]" allUniqueName="[Card Not Present Type].[CRD NOT PRSN TYP KEY].[All]" dimensionUniqueName="[Card Not Present Type]" displayFolder="" count="0" unbalanced="0" hidden="1"/>
    <cacheHierarchy uniqueName="[Card Not Present Type].[CRD NOT PRSN TYP L1 SRT]" caption="CRD NOT PRSN TYP L1 SRT" attribute="1" defaultMemberUniqueName="[Card Not Present Type].[CRD NOT PRSN TYP L1 SRT].[All]" allUniqueName="[Card Not Present Type].[CRD NOT PRSN TYP L1 SRT].[All]" dimensionUniqueName="[Card Not Present Type]" displayFolder="" count="0" unbalanced="0" hidden="1"/>
    <cacheHierarchy uniqueName="[Card Not Present Type].[CRD NOT PRSN TYP L2 SRT]" caption="CRD NOT PRSN TYP L2 SRT" attribute="1" defaultMemberUniqueName="[Card Not Present Type].[CRD NOT PRSN TYP L2 SRT].[All]" allUniqueName="[Card Not Present Type].[CRD NOT PRSN TYP L2 SRT].[All]" dimensionUniqueName="[Card Not Present Type]" displayFolder="" count="0" unbalanced="0" hidden="1"/>
    <cacheHierarchy uniqueName="[Card Not Present Type].[CRD NOT PRSN TYP L3 SRT]" caption="CRD NOT PRSN TYP L3 SRT" attribute="1" defaultMemberUniqueName="[Card Not Present Type].[CRD NOT PRSN TYP L3 SRT].[All]" allUniqueName="[Card Not Present Type].[CRD NOT PRSN TYP L3 SRT].[All]" dimensionUniqueName="[Card Not Present Type]" displayFolder="" count="0" unbalanced="0" hidden="1"/>
    <cacheHierarchy uniqueName="[Card Not Present Type].[CRD NOT PRSN TYP SRT]" caption="CRD NOT PRSN TYP SRT" attribute="1" defaultMemberUniqueName="[Card Not Present Type].[CRD NOT PRSN TYP SRT].[All]" allUniqueName="[Card Not Present Type].[CRD NOT PRSN TYP SRT].[All]" dimensionUniqueName="[Card Not Present Type]" displayFolder="" count="0" unbalanced="0" hidden="1"/>
    <cacheHierarchy uniqueName="[Card Transaction Categories].[Card Transaction Categories Level 01 Name]" caption="Card Transaction Categories Level 01 Name" attribute="1" defaultMemberUniqueName="[Card Transaction Categories].[Card Transaction Categories Level 01 Name].[All]" allUniqueName="[Card Transaction Categories].[Card Transaction Categories Level 01 Name].[All]" dimensionUniqueName="[Card Transaction Categories]" displayFolder="" count="0" unbalanced="0" hidden="1"/>
    <cacheHierarchy uniqueName="[Card Transaction Categories].[Card Transaction Categories Level 02 Name]" caption="Card Transaction Categories Level 02 Name" attribute="1" defaultMemberUniqueName="[Card Transaction Categories].[Card Transaction Categories Level 02 Name].[All]" allUniqueName="[Card Transaction Categories].[Card Transaction Categories Level 02 Name].[All]" dimensionUniqueName="[Card Transaction Categories]" displayFolder="" count="0" unbalanced="0" hidden="1"/>
    <cacheHierarchy uniqueName="[Card Transaction Categories].[CRD TXN CAT KEY]" caption="CRD TXN CAT KEY" attribute="1" keyAttribute="1" defaultMemberUniqueName="[Card Transaction Categories].[CRD TXN CAT KEY].[All]" allUniqueName="[Card Transaction Categories].[CRD TXN CAT KEY].[All]" dimensionUniqueName="[Card Transaction Categories]" displayFolder="" count="0" unbalanced="0" hidden="1"/>
    <cacheHierarchy uniqueName="[Card Transaction Categories].[CRD TXN CAT L1 SRT]" caption="CRD TXN CAT L1 SRT" attribute="1" defaultMemberUniqueName="[Card Transaction Categories].[CRD TXN CAT L1 SRT].[All]" allUniqueName="[Card Transaction Categories].[CRD TXN CAT L1 SRT].[All]" dimensionUniqueName="[Card Transaction Categories]" displayFolder="" count="0" unbalanced="0" hidden="1"/>
    <cacheHierarchy uniqueName="[Card Transaction Categories].[CRD TXN CAT L2 SRT]" caption="CRD TXN CAT L2 SRT" attribute="1" defaultMemberUniqueName="[Card Transaction Categories].[CRD TXN CAT L2 SRT].[All]" allUniqueName="[Card Transaction Categories].[CRD TXN CAT L2 SRT].[All]" dimensionUniqueName="[Card Transaction Categories]" displayFolder="" count="0" unbalanced="0" hidden="1"/>
    <cacheHierarchy uniqueName="[Card Transaction Categories].[CRD TXN CAT SRT]" caption="CRD TXN CAT SRT" attribute="1" defaultMemberUniqueName="[Card Transaction Categories].[CRD TXN CAT SRT].[All]" allUniqueName="[Card Transaction Categories].[CRD TXN CAT SRT].[All]" dimensionUniqueName="[Card Transaction Categories]" displayFolder="" count="0" unbalanced="0" hidden="1"/>
    <cacheHierarchy uniqueName="[Card Transaction Condition].[Card Transaction Condition Level 1 Name]" caption="Card Transaction Condition Level 1 Name" attribute="1" defaultMemberUniqueName="[Card Transaction Condition].[Card Transaction Condition Level 1 Name].[All]" allUniqueName="[Card Transaction Condition].[Card Transaction Condition Level 1 Name].[All]" dimensionUniqueName="[Card Transaction Condition]" displayFolder="" count="0" unbalanced="0" hidden="1"/>
    <cacheHierarchy uniqueName="[Card Transaction Condition].[Card Transaction Condition Level 2 Name]" caption="Card Transaction Condition Level 2 Name" attribute="1" defaultMemberUniqueName="[Card Transaction Condition].[Card Transaction Condition Level 2 Name].[All]" allUniqueName="[Card Transaction Condition].[Card Transaction Condition Level 2 Name].[All]" dimensionUniqueName="[Card Transaction Condition]" displayFolder="" count="0" unbalanced="0" hidden="1"/>
    <cacheHierarchy uniqueName="[Card Transaction Condition].[CRD TXN COND KEY]" caption="CRD TXN COND KEY" attribute="1" keyAttribute="1" defaultMemberUniqueName="[Card Transaction Condition].[CRD TXN COND KEY].[All]" allUniqueName="[Card Transaction Condition].[CRD TXN COND KEY].[All]" dimensionUniqueName="[Card Transaction Condition]" displayFolder="" count="0" unbalanced="0" hidden="1"/>
    <cacheHierarchy uniqueName="[Card Transaction Condition].[CRD TXN COND L1 SRT]" caption="CRD TXN COND L1 SRT" attribute="1" defaultMemberUniqueName="[Card Transaction Condition].[CRD TXN COND L1 SRT].[All]" allUniqueName="[Card Transaction Condition].[CRD TXN COND L1 SRT].[All]" dimensionUniqueName="[Card Transaction Condition]" displayFolder="" count="0" unbalanced="0" hidden="1"/>
    <cacheHierarchy uniqueName="[Card Transaction Condition].[CRD TXN COND L2 SRT]" caption="CRD TXN COND L2 SRT" attribute="1" defaultMemberUniqueName="[Card Transaction Condition].[CRD TXN COND L2 SRT].[All]" allUniqueName="[Card Transaction Condition].[CRD TXN COND L2 SRT].[All]" dimensionUniqueName="[Card Transaction Condition]" displayFolder="" count="0" unbalanced="0" hidden="1"/>
    <cacheHierarchy uniqueName="[Card Transaction Condition].[CRD TXN COND SRT]" caption="CRD TXN COND SRT" attribute="1" defaultMemberUniqueName="[Card Transaction Condition].[CRD TXN COND SRT].[All]" allUniqueName="[Card Transaction Condition].[CRD TXN COND SRT].[All]" dimensionUniqueName="[Card Transaction Condition]" displayFolder="" count="0" unbalanced="0" hidden="1"/>
    <cacheHierarchy uniqueName="[Data Item].[Data Item Group]" caption="Data Item Group" attribute="1" defaultMemberUniqueName="[Data Item].[Data Item Group].[All]" allUniqueName="[Data Item].[Data Item Group].[All]" dimensionUniqueName="[Data Item]" displayFolder="" count="0" unbalanced="0" hidden="1"/>
    <cacheHierarchy uniqueName="[Data Item].[Data Item Level 01]" caption="Data Item Level 01" attribute="1" defaultMemberUniqueName="[Data Item].[Data Item Level 01].[All]" allUniqueName="[Data Item].[Data Item Level 01].[All]" dimensionUniqueName="[Data Item]" displayFolder="" count="0" unbalanced="0" hidden="1"/>
    <cacheHierarchy uniqueName="[Data Item].[Data Item Level 02]" caption="Data Item Level 02" attribute="1" defaultMemberUniqueName="[Data Item].[Data Item Level 02].[All]" allUniqueName="[Data Item].[Data Item Level 02].[All]" dimensionUniqueName="[Data Item]" displayFolder="" count="0" unbalanced="0" hidden="1"/>
    <cacheHierarchy uniqueName="[Data Item].[Data Item Level 03]" caption="Data Item Level 03" attribute="1" defaultMemberUniqueName="[Data Item].[Data Item Level 03].[All]" allUniqueName="[Data Item].[Data Item Level 03].[All]" dimensionUniqueName="[Data Item]" displayFolder="" count="0" unbalanced="0" hidden="1"/>
    <cacheHierarchy uniqueName="[Data Item].[Data Item Level 04]" caption="Data Item Level 04" attribute="1" defaultMemberUniqueName="[Data Item].[Data Item Level 04].[All]" allUniqueName="[Data Item].[Data Item Level 04].[All]" dimensionUniqueName="[Data Item]" displayFolder="" count="0" unbalanced="0" hidden="1"/>
    <cacheHierarchy uniqueName="[Data Item].[DI KEY]" caption="DI KEY" attribute="1" keyAttribute="1" defaultMemberUniqueName="[Data Item].[DI KEY].[All]" allUniqueName="[Data Item].[DI KEY].[All]" dimensionUniqueName="[Data Item]" displayFolder="" count="0" unbalanced="0" hidden="1"/>
    <cacheHierarchy uniqueName="[Data Item].[DI L1 SRT]" caption="DI L1 SRT" attribute="1" defaultMemberUniqueName="[Data Item].[DI L1 SRT].[All]" allUniqueName="[Data Item].[DI L1 SRT].[All]" dimensionUniqueName="[Data Item]" displayFolder="" count="0" unbalanced="0" hidden="1"/>
    <cacheHierarchy uniqueName="[Data Item].[DI L2 SRT]" caption="DI L2 SRT" attribute="1" defaultMemberUniqueName="[Data Item].[DI L2 SRT].[All]" allUniqueName="[Data Item].[DI L2 SRT].[All]" dimensionUniqueName="[Data Item]" displayFolder="" count="0" unbalanced="0" hidden="1"/>
    <cacheHierarchy uniqueName="[Data Item].[DI L3 SRT]" caption="DI L3 SRT" attribute="1" defaultMemberUniqueName="[Data Item].[DI L3 SRT].[All]" allUniqueName="[Data Item].[DI L3 SRT].[All]" dimensionUniqueName="[Data Item]" displayFolder="" count="0" unbalanced="0" hidden="1"/>
    <cacheHierarchy uniqueName="[Data Item].[DI L4 SRT]" caption="DI L4 SRT" attribute="1" defaultMemberUniqueName="[Data Item].[DI L4 SRT].[All]" allUniqueName="[Data Item].[DI L4 SRT].[All]" dimensionUniqueName="[Data Item]" displayFolder="" count="0" unbalanced="0" hidden="1"/>
    <cacheHierarchy uniqueName="[Data Item].[SUBJ AREA KEY]" caption="SUBJ AREA KEY" attribute="1" defaultMemberUniqueName="[Data Item].[SUBJ AREA KEY].[All]" allUniqueName="[Data Item].[SUBJ AREA KEY].[All]" dimensionUniqueName="[Data Item]" displayFolder="" count="0" unbalanced="0" hidden="1"/>
    <cacheHierarchy uniqueName="[Data Item].[SUBJ AREA L1 SRT]" caption="SUBJ AREA L1 SRT" attribute="1" defaultMemberUniqueName="[Data Item].[SUBJ AREA L1 SRT].[All]" allUniqueName="[Data Item].[SUBJ AREA L1 SRT].[All]" dimensionUniqueName="[Data Item]" displayFolder="" count="0" unbalanced="0" hidden="1"/>
    <cacheHierarchy uniqueName="[Data Item].[SUBJ AREA L2 SRT]" caption="SUBJ AREA L2 SRT" attribute="1" defaultMemberUniqueName="[Data Item].[SUBJ AREA L2 SRT].[All]" allUniqueName="[Data Item].[SUBJ AREA L2 SRT].[All]" dimensionUniqueName="[Data Item]" displayFolder="" count="0" unbalanced="0" hidden="1"/>
    <cacheHierarchy uniqueName="[Data Item].[SUBJ AREA SRT]" caption="SUBJ AREA SRT" attribute="1" defaultMemberUniqueName="[Data Item].[SUBJ AREA SRT].[All]" allUniqueName="[Data Item].[SUBJ AREA SRT].[All]" dimensionUniqueName="[Data Item]" displayFolder="" count="0" unbalanced="0" hidden="1"/>
    <cacheHierarchy uniqueName="[Data Item].[Subject Area Code]" caption="Subject Area Code" attribute="1" defaultMemberUniqueName="[Data Item].[Subject Area Code].[All]" allUniqueName="[Data Item].[Subject Area Code].[All]" dimensionUniqueName="[Data Item]" displayFolder="" count="0" unbalanced="0" hidden="1"/>
    <cacheHierarchy uniqueName="[Data Item].[Subject Area Name]" caption="Subject Area Name" attribute="1" defaultMemberUniqueName="[Data Item].[Subject Area Name].[All]" allUniqueName="[Data Item].[Subject Area Name].[All]" dimensionUniqueName="[Data Item]" displayFolder="" count="0" unbalanced="0" hidden="1"/>
    <cacheHierarchy uniqueName="[Data Mart].[Data Mart Code]" caption="Data Mart Code" attribute="1" keyAttribute="1" defaultMemberUniqueName="[Data Mart].[Data Mart Code].[All]" allUniqueName="[Data Mart].[Data Mart Code].[All]" dimensionUniqueName="[Data Mart]" displayFolder="" count="0" unbalanced="0" hidden="1"/>
    <cacheHierarchy uniqueName="[Entity Service].[ENTITY SERV L1 SRT]" caption="ENTITY SERV L1 SRT" attribute="1" defaultMemberUniqueName="[Entity Service].[ENTITY SERV L1 SRT].[All]" allUniqueName="[Entity Service].[ENTITY SERV L1 SRT].[All]" dimensionUniqueName="[Entity Service]" displayFolder="" count="0" unbalanced="0" hidden="1"/>
    <cacheHierarchy uniqueName="[Entity Service].[ENTITY SERV L2 SRT]" caption="ENTITY SERV L2 SRT" attribute="1" defaultMemberUniqueName="[Entity Service].[ENTITY SERV L2 SRT].[All]" allUniqueName="[Entity Service].[ENTITY SERV L2 SRT].[All]" dimensionUniqueName="[Entity Service]" displayFolder="" count="0" unbalanced="0" hidden="1"/>
    <cacheHierarchy uniqueName="[Entity Service].[ENTITY SERV SRT]" caption="ENTITY SERV SRT" attribute="1" defaultMemberUniqueName="[Entity Service].[ENTITY SERV SRT].[All]" allUniqueName="[Entity Service].[ENTITY SERV SRT].[All]" dimensionUniqueName="[Entity Service]" displayFolder="" count="0" unbalanced="0" hidden="1"/>
    <cacheHierarchy uniqueName="[Entity Service].[Entity Service Key]" caption="Entity Service Key" attribute="1" keyAttribute="1" defaultMemberUniqueName="[Entity Service].[Entity Service Key].[All]" allUniqueName="[Entity Service].[Entity Service Key].[All]" dimensionUniqueName="[Entity Service]" displayFolder="" count="0" unbalanced="0" hidden="1"/>
    <cacheHierarchy uniqueName="[Entity Service].[Entity Service Level 01]" caption="Entity Service Level 01" attribute="1" defaultMemberUniqueName="[Entity Service].[Entity Service Level 01].[All]" allUniqueName="[Entity Service].[Entity Service Level 01].[All]" dimensionUniqueName="[Entity Service]" displayFolder="" count="0" unbalanced="0" hidden="1"/>
    <cacheHierarchy uniqueName="[Entity Service].[Entity Service Level 02]" caption="Entity Service Level 02" attribute="1" defaultMemberUniqueName="[Entity Service].[Entity Service Level 02].[All]" allUniqueName="[Entity Service].[Entity Service Level 02].[All]" dimensionUniqueName="[Entity Service]" displayFolder="" count="0" unbalanced="0" hidden="1"/>
    <cacheHierarchy uniqueName="[Financial Period].[Financial Date]" caption="Financial Date" attribute="1" keyAttribute="1" defaultMemberUniqueName="[Financial Period].[Financial Date].[All]" allUniqueName="[Financial Period].[Financial Date].[All]" dimensionUniqueName="[Financial Period]" displayFolder="" count="0" unbalanced="0" hidden="1"/>
    <cacheHierarchy uniqueName="[Form Name].[TAXO KEY]" caption="TAXO KEY" attribute="1" keyAttribute="1" defaultMemberUniqueName="[Form Name].[TAXO KEY].[All]" allUniqueName="[Form Name].[TAXO KEY].[All]" dimensionUniqueName="[Form Name]" displayFolder="" count="0" unbalanced="0" hidden="1"/>
    <cacheHierarchy uniqueName="[Income Group].[INC GRP L1 SRT]" caption="INC GRP L1 SRT" attribute="1" defaultMemberUniqueName="[Income Group].[INC GRP L1 SRT].[All]" allUniqueName="[Income Group].[INC GRP L1 SRT].[All]" dimensionUniqueName="[Income Group]" displayFolder="" count="0" unbalanced="0" hidden="1"/>
    <cacheHierarchy uniqueName="[Income Group].[INC GRP L2 SRT]" caption="INC GRP L2 SRT" attribute="1" defaultMemberUniqueName="[Income Group].[INC GRP L2 SRT].[All]" allUniqueName="[Income Group].[INC GRP L2 SRT].[All]" dimensionUniqueName="[Income Group]" displayFolder="" count="0" unbalanced="0" hidden="1"/>
    <cacheHierarchy uniqueName="[Income Group].[INC GRP SRT]" caption="INC GRP SRT" attribute="1" defaultMemberUniqueName="[Income Group].[INC GRP SRT].[All]" allUniqueName="[Income Group].[INC GRP SRT].[All]" dimensionUniqueName="[Income Group]" displayFolder="" count="0" unbalanced="0" hidden="1"/>
    <cacheHierarchy uniqueName="[Income Group].[Income Group Key]" caption="Income Group Key" attribute="1" keyAttribute="1" defaultMemberUniqueName="[Income Group].[Income Group Key].[All]" allUniqueName="[Income Group].[Income Group Key].[All]" dimensionUniqueName="[Income Group]" displayFolder="" count="0" unbalanced="0" hidden="1"/>
    <cacheHierarchy uniqueName="[Income Group].[Income Group Level 01]" caption="Income Group Level 01" attribute="1" defaultMemberUniqueName="[Income Group].[Income Group Level 01].[All]" allUniqueName="[Income Group].[Income Group Level 01].[All]" dimensionUniqueName="[Income Group]" displayFolder="" count="0" unbalanced="0" hidden="1"/>
    <cacheHierarchy uniqueName="[Income Group].[Income Group Level 02]" caption="Income Group Level 02" attribute="1" defaultMemberUniqueName="[Income Group].[Income Group Level 02].[All]" allUniqueName="[Income Group].[Income Group Level 02].[All]" dimensionUniqueName="[Income Group]" displayFolder="" count="0" unbalanced="0" hidden="1"/>
    <cacheHierarchy uniqueName="[Participating Bank].[PART BANK L1 SRT]" caption="PART BANK L1 SRT" attribute="1" defaultMemberUniqueName="[Participating Bank].[PART BANK L1 SRT].[All]" allUniqueName="[Participating Bank].[PART BANK L1 SRT].[All]" dimensionUniqueName="[Participating Bank]" displayFolder="" count="0" unbalanced="0" hidden="1"/>
    <cacheHierarchy uniqueName="[Participating Bank].[PART BANK L2 SRT]" caption="PART BANK L2 SRT" attribute="1" defaultMemberUniqueName="[Participating Bank].[PART BANK L2 SRT].[All]" allUniqueName="[Participating Bank].[PART BANK L2 SRT].[All]" dimensionUniqueName="[Participating Bank]" displayFolder="" count="0" unbalanced="0" hidden="1"/>
    <cacheHierarchy uniqueName="[Participating Bank].[PART BANK SRT]" caption="PART BANK SRT" attribute="1" defaultMemberUniqueName="[Participating Bank].[PART BANK SRT].[All]" allUniqueName="[Participating Bank].[PART BANK SRT].[All]" dimensionUniqueName="[Participating Bank]" displayFolder="" count="0" unbalanced="0" hidden="1"/>
    <cacheHierarchy uniqueName="[Participating Bank].[Participating Bank Key]" caption="Participating Bank Key" attribute="1" keyAttribute="1" defaultMemberUniqueName="[Participating Bank].[Participating Bank Key].[All]" allUniqueName="[Participating Bank].[Participating Bank Key].[All]" dimensionUniqueName="[Participating Bank]" displayFolder="" count="0" unbalanced="0" hidden="1"/>
    <cacheHierarchy uniqueName="[Participating Bank].[Participating Bank Level 01]" caption="Participating Bank Level 01" attribute="1" defaultMemberUniqueName="[Participating Bank].[Participating Bank Level 01].[All]" allUniqueName="[Participating Bank].[Participating Bank Level 01].[All]" dimensionUniqueName="[Participating Bank]" displayFolder="" count="0" unbalanced="0" hidden="1"/>
    <cacheHierarchy uniqueName="[Participating Bank].[Participating Bank Level 02]" caption="Participating Bank Level 02" attribute="1" defaultMemberUniqueName="[Participating Bank].[Participating Bank Level 02].[All]" allUniqueName="[Participating Bank].[Participating Bank Level 02].[All]" dimensionUniqueName="[Participating Bank]" displayFolder="" count="0" unbalanced="0" hidden="1"/>
    <cacheHierarchy uniqueName="[Payment Mechanism].[Payment Mechanism Level 1 Name]" caption="Payment Mechanism Level 1 Name" attribute="1" defaultMemberUniqueName="[Payment Mechanism].[Payment Mechanism Level 1 Name].[All]" allUniqueName="[Payment Mechanism].[Payment Mechanism Level 1 Name].[All]" dimensionUniqueName="[Payment Mechanism]" displayFolder="" count="0" unbalanced="0" hidden="1"/>
    <cacheHierarchy uniqueName="[Payment Mechanism].[Payment Mechanism Level 2 Name]" caption="Payment Mechanism Level 2 Name" attribute="1" defaultMemberUniqueName="[Payment Mechanism].[Payment Mechanism Level 2 Name].[All]" allUniqueName="[Payment Mechanism].[Payment Mechanism Level 2 Name].[All]" dimensionUniqueName="[Payment Mechanism]" displayFolder="" count="0" unbalanced="0" hidden="1"/>
    <cacheHierarchy uniqueName="[Payment Mechanism].[Payment Mechanism Level 3 Name]" caption="Payment Mechanism Level 3 Name" attribute="1" defaultMemberUniqueName="[Payment Mechanism].[Payment Mechanism Level 3 Name].[All]" allUniqueName="[Payment Mechanism].[Payment Mechanism Level 3 Name].[All]" dimensionUniqueName="[Payment Mechanism]" displayFolder="" count="0" unbalanced="0" hidden="1"/>
    <cacheHierarchy uniqueName="[Payment Mechanism].[PAYMT MECH KEY]" caption="PAYMT MECH KEY" attribute="1" keyAttribute="1" defaultMemberUniqueName="[Payment Mechanism].[PAYMT MECH KEY].[All]" allUniqueName="[Payment Mechanism].[PAYMT MECH KEY].[All]" dimensionUniqueName="[Payment Mechanism]" displayFolder="" count="0" unbalanced="0" hidden="1"/>
    <cacheHierarchy uniqueName="[Payment Mechanism].[PAYMT MECH L1 SRT]" caption="PAYMT MECH L1 SRT" attribute="1" defaultMemberUniqueName="[Payment Mechanism].[PAYMT MECH L1 SRT].[All]" allUniqueName="[Payment Mechanism].[PAYMT MECH L1 SRT].[All]" dimensionUniqueName="[Payment Mechanism]" displayFolder="" count="0" unbalanced="0" hidden="1"/>
    <cacheHierarchy uniqueName="[Payment Mechanism].[PAYMT MECH L2 SRT]" caption="PAYMT MECH L2 SRT" attribute="1" defaultMemberUniqueName="[Payment Mechanism].[PAYMT MECH L2 SRT].[All]" allUniqueName="[Payment Mechanism].[PAYMT MECH L2 SRT].[All]" dimensionUniqueName="[Payment Mechanism]" displayFolder="" count="0" unbalanced="0" hidden="1"/>
    <cacheHierarchy uniqueName="[Payment Mechanism].[PAYMT MECH L3 SRT]" caption="PAYMT MECH L3 SRT" attribute="1" defaultMemberUniqueName="[Payment Mechanism].[PAYMT MECH L3 SRT].[All]" allUniqueName="[Payment Mechanism].[PAYMT MECH L3 SRT].[All]" dimensionUniqueName="[Payment Mechanism]" displayFolder="" count="0" unbalanced="0" hidden="1"/>
    <cacheHierarchy uniqueName="[Payment Mechanism].[PAYMT MECH SRT]" caption="PAYMT MECH SRT" attribute="1" defaultMemberUniqueName="[Payment Mechanism].[PAYMT MECH SRT].[All]" allUniqueName="[Payment Mechanism].[PAYMT MECH SRT].[All]" dimensionUniqueName="[Payment Mechanism]" displayFolder="" count="0" unbalanced="0" hidden="1"/>
    <cacheHierarchy uniqueName="[Payment Technology].[Payment Technology Level 1 Name]" caption="Payment Technology Level 1 Name" attribute="1" defaultMemberUniqueName="[Payment Technology].[Payment Technology Level 1 Name].[All]" allUniqueName="[Payment Technology].[Payment Technology Level 1 Name].[All]" dimensionUniqueName="[Payment Technology]" displayFolder="" count="0" unbalanced="0" hidden="1"/>
    <cacheHierarchy uniqueName="[Payment Technology].[Payment Technology Level 2 Name]" caption="Payment Technology Level 2 Name" attribute="1" defaultMemberUniqueName="[Payment Technology].[Payment Technology Level 2 Name].[All]" allUniqueName="[Payment Technology].[Payment Technology Level 2 Name].[All]" dimensionUniqueName="[Payment Technology]" displayFolder="" count="0" unbalanced="0" hidden="1"/>
    <cacheHierarchy uniqueName="[Payment Technology].[Payment Technology Level 3 Name]" caption="Payment Technology Level 3 Name" attribute="1" defaultMemberUniqueName="[Payment Technology].[Payment Technology Level 3 Name].[All]" allUniqueName="[Payment Technology].[Payment Technology Level 3 Name].[All]" dimensionUniqueName="[Payment Technology]" displayFolder="" count="0" unbalanced="0" hidden="1"/>
    <cacheHierarchy uniqueName="[Payment Technology].[PAYMT TECH KEY]" caption="PAYMT TECH KEY" attribute="1" keyAttribute="1" defaultMemberUniqueName="[Payment Technology].[PAYMT TECH KEY].[All]" allUniqueName="[Payment Technology].[PAYMT TECH KEY].[All]" dimensionUniqueName="[Payment Technology]" displayFolder="" count="0" unbalanced="0" hidden="1"/>
    <cacheHierarchy uniqueName="[Payment Technology].[PAYMT TECH L1 SRT]" caption="PAYMT TECH L1 SRT" attribute="1" defaultMemberUniqueName="[Payment Technology].[PAYMT TECH L1 SRT].[All]" allUniqueName="[Payment Technology].[PAYMT TECH L1 SRT].[All]" dimensionUniqueName="[Payment Technology]" displayFolder="" count="0" unbalanced="0" hidden="1"/>
    <cacheHierarchy uniqueName="[Payment Technology].[PAYMT TECH L2 SRT]" caption="PAYMT TECH L2 SRT" attribute="1" defaultMemberUniqueName="[Payment Technology].[PAYMT TECH L2 SRT].[All]" allUniqueName="[Payment Technology].[PAYMT TECH L2 SRT].[All]" dimensionUniqueName="[Payment Technology]" displayFolder="" count="0" unbalanced="0" hidden="1"/>
    <cacheHierarchy uniqueName="[Payment Technology].[PAYMT TECH L3 SRT]" caption="PAYMT TECH L3 SRT" attribute="1" defaultMemberUniqueName="[Payment Technology].[PAYMT TECH L3 SRT].[All]" allUniqueName="[Payment Technology].[PAYMT TECH L3 SRT].[All]" dimensionUniqueName="[Payment Technology]" displayFolder="" count="0" unbalanced="0" hidden="1"/>
    <cacheHierarchy uniqueName="[Payment Technology].[PAYMT TECH SRT]" caption="PAYMT TECH SRT" attribute="1" defaultMemberUniqueName="[Payment Technology].[PAYMT TECH SRT].[All]" allUniqueName="[Payment Technology].[PAYMT TECH SRT].[All]" dimensionUniqueName="[Payment Technology]" displayFolder="" count="0" unbalanced="0" hidden="1"/>
    <cacheHierarchy uniqueName="[Period Indicator].[RPT PRD KEY]" caption="RPT PRD KEY" attribute="1" keyAttribute="1" defaultMemberUniqueName="[Period Indicator].[RPT PRD KEY].[All]" allUniqueName="[Period Indicator].[RPT PRD KEY].[All]" dimensionUniqueName="[Period Indicator]" displayFolder="" count="0" unbalanced="0" hidden="1"/>
    <cacheHierarchy uniqueName="[Period Type].[RPT PRD KEY]" caption="RPT PRD KEY" attribute="1" keyAttribute="1" defaultMemberUniqueName="[Period Type].[RPT PRD KEY].[All]" allUniqueName="[Period Type].[RPT PRD KEY].[All]" dimensionUniqueName="[Period Type]" displayFolder="" count="0" unbalanced="0" hidden="1"/>
    <cacheHierarchy uniqueName="[Point of Sale Type].[Point of Sale Type Level 1 Name]" caption="Point of Sale Type Level 1 Name" attribute="1" defaultMemberUniqueName="[Point of Sale Type].[Point of Sale Type Level 1 Name].[All]" allUniqueName="[Point of Sale Type].[Point of Sale Type Level 1 Name].[All]" dimensionUniqueName="[Point of Sale Type]" displayFolder="" count="0" unbalanced="0" hidden="1"/>
    <cacheHierarchy uniqueName="[Point of Sale Type].[Point of Sale Type Level 2 Name]" caption="Point of Sale Type Level 2 Name" attribute="1" defaultMemberUniqueName="[Point of Sale Type].[Point of Sale Type Level 2 Name].[All]" allUniqueName="[Point of Sale Type].[Point of Sale Type Level 2 Name].[All]" dimensionUniqueName="[Point of Sale Type]" displayFolder="" count="0" unbalanced="0" hidden="1"/>
    <cacheHierarchy uniqueName="[Point of Sale Type].[POS TYP KEY]" caption="POS TYP KEY" attribute="1" keyAttribute="1" defaultMemberUniqueName="[Point of Sale Type].[POS TYP KEY].[All]" allUniqueName="[Point of Sale Type].[POS TYP KEY].[All]" dimensionUniqueName="[Point of Sale Type]" displayFolder="" count="0" unbalanced="0" hidden="1"/>
    <cacheHierarchy uniqueName="[Point of Sale Type].[POS TYP L1 SRT]" caption="POS TYP L1 SRT" attribute="1" defaultMemberUniqueName="[Point of Sale Type].[POS TYP L1 SRT].[All]" allUniqueName="[Point of Sale Type].[POS TYP L1 SRT].[All]" dimensionUniqueName="[Point of Sale Type]" displayFolder="" count="0" unbalanced="0" hidden="1"/>
    <cacheHierarchy uniqueName="[Point of Sale Type].[POS TYP L2 SRT]" caption="POS TYP L2 SRT" attribute="1" defaultMemberUniqueName="[Point of Sale Type].[POS TYP L2 SRT].[All]" allUniqueName="[Point of Sale Type].[POS TYP L2 SRT].[All]" dimensionUniqueName="[Point of Sale Type]" displayFolder="" count="0" unbalanced="0" hidden="1"/>
    <cacheHierarchy uniqueName="[Point of Sale Type].[POS TYP SRT]" caption="POS TYP SRT" attribute="1" defaultMemberUniqueName="[Point of Sale Type].[POS TYP SRT].[All]" allUniqueName="[Point of Sale Type].[POS TYP SRT].[All]" dimensionUniqueName="[Point of Sale Type]" displayFolder="" count="0" unbalanced="0" hidden="1"/>
    <cacheHierarchy uniqueName="[Purpose of Transaction].[Purpose of Transaction Key]" caption="Purpose of Transaction Key" attribute="1" keyAttribute="1" defaultMemberUniqueName="[Purpose of Transaction].[Purpose of Transaction Key].[All]" allUniqueName="[Purpose of Transaction].[Purpose of Transaction Key].[All]" dimensionUniqueName="[Purpose of Transaction]" displayFolder="" count="0" unbalanced="0" hidden="1"/>
    <cacheHierarchy uniqueName="[Purpose of Transaction].[Purpose of Transaction Level 01]" caption="Purpose of Transaction Level 01" attribute="1" defaultMemberUniqueName="[Purpose of Transaction].[Purpose of Transaction Level 01].[All]" allUniqueName="[Purpose of Transaction].[Purpose of Transaction Level 01].[All]" dimensionUniqueName="[Purpose of Transaction]" displayFolder="" count="0" unbalanced="0" hidden="1"/>
    <cacheHierarchy uniqueName="[Purpose of Transaction].[Purpose of Transaction Level 02]" caption="Purpose of Transaction Level 02" attribute="1" defaultMemberUniqueName="[Purpose of Transaction].[Purpose of Transaction Level 02].[All]" allUniqueName="[Purpose of Transaction].[Purpose of Transaction Level 02].[All]" dimensionUniqueName="[Purpose of Transaction]" displayFolder="" count="0" unbalanced="0" hidden="1"/>
    <cacheHierarchy uniqueName="[Purpose of Transaction].[Purpose of Transaction Level 03]" caption="Purpose of Transaction Level 03" attribute="1" defaultMemberUniqueName="[Purpose of Transaction].[Purpose of Transaction Level 03].[All]" allUniqueName="[Purpose of Transaction].[Purpose of Transaction Level 03].[All]" dimensionUniqueName="[Purpose of Transaction]" displayFolder="" count="0" unbalanced="0" hidden="1"/>
    <cacheHierarchy uniqueName="[Purpose of Transaction].[Purpose of Transaction Level 04]" caption="Purpose of Transaction Level 04" attribute="1" defaultMemberUniqueName="[Purpose of Transaction].[Purpose of Transaction Level 04].[All]" allUniqueName="[Purpose of Transaction].[Purpose of Transaction Level 04].[All]" dimensionUniqueName="[Purpose of Transaction]" displayFolder="" count="0" unbalanced="0" hidden="1"/>
    <cacheHierarchy uniqueName="[Purpose of Transaction].[TXN PURP L1 SRT]" caption="TXN PURP L1 SRT" attribute="1" defaultMemberUniqueName="[Purpose of Transaction].[TXN PURP L1 SRT].[All]" allUniqueName="[Purpose of Transaction].[TXN PURP L1 SRT].[All]" dimensionUniqueName="[Purpose of Transaction]" displayFolder="" count="0" unbalanced="0" hidden="1"/>
    <cacheHierarchy uniqueName="[Purpose of Transaction].[TXN PURP L2 SRT]" caption="TXN PURP L2 SRT" attribute="1" defaultMemberUniqueName="[Purpose of Transaction].[TXN PURP L2 SRT].[All]" allUniqueName="[Purpose of Transaction].[TXN PURP L2 SRT].[All]" dimensionUniqueName="[Purpose of Transaction]" displayFolder="" count="0" unbalanced="0" hidden="1"/>
    <cacheHierarchy uniqueName="[Purpose of Transaction].[TXN PURP L3 SRT]" caption="TXN PURP L3 SRT" attribute="1" defaultMemberUniqueName="[Purpose of Transaction].[TXN PURP L3 SRT].[All]" allUniqueName="[Purpose of Transaction].[TXN PURP L3 SRT].[All]" dimensionUniqueName="[Purpose of Transaction]" displayFolder="" count="0" unbalanced="0" hidden="1"/>
    <cacheHierarchy uniqueName="[Purpose of Transaction].[TXN PURP L4 SRT]" caption="TXN PURP L4 SRT" attribute="1" defaultMemberUniqueName="[Purpose of Transaction].[TXN PURP L4 SRT].[All]" allUniqueName="[Purpose of Transaction].[TXN PURP L4 SRT].[All]" dimensionUniqueName="[Purpose of Transaction]" displayFolder="" count="0" unbalanced="0" hidden="1"/>
    <cacheHierarchy uniqueName="[Purpose of Transaction].[TXN PURP L5 SRT]" caption="TXN PURP L5 SRT" attribute="1" defaultMemberUniqueName="[Purpose of Transaction].[TXN PURP L5 SRT].[All]" allUniqueName="[Purpose of Transaction].[TXN PURP L5 SRT].[All]" dimensionUniqueName="[Purpose of Transaction]" displayFolder="" count="0" unbalanced="0" hidden="1"/>
    <cacheHierarchy uniqueName="[Purpose of Transaction].[TXN PURP SRT]" caption="TXN PURP SRT" attribute="1" defaultMemberUniqueName="[Purpose of Transaction].[TXN PURP SRT].[All]" allUniqueName="[Purpose of Transaction].[TXN PURP SRT].[All]" dimensionUniqueName="[Purpose of Transaction]" displayFolder="" count="0" unbalanced="0" hidden="1"/>
    <cacheHierarchy uniqueName="[Reporting Institution].[Conglomerate]" caption="Conglomerate" attribute="1" defaultMemberUniqueName="[Reporting Institution].[Conglomerate].[All]" allUniqueName="[Reporting Institution].[Conglomerate].[All]" dimensionUniqueName="[Reporting Institution]" displayFolder="" count="0" unbalanced="0" hidden="1"/>
    <cacheHierarchy uniqueName="[Reporting Institution].[Reporting Institution Industry]" caption="Reporting Institution Industry" attribute="1" defaultMemberUniqueName="[Reporting Institution].[Reporting Institution Industry].[All]" allUniqueName="[Reporting Institution].[Reporting Institution Industry].[All]" dimensionUniqueName="[Reporting Institution]" displayFolder="" count="0" unbalanced="0" hidden="1"/>
    <cacheHierarchy uniqueName="[Reporting Institution].[Reporting Institution Level 01]" caption="Reporting Institution Level 01" attribute="1" defaultMemberUniqueName="[Reporting Institution].[Reporting Institution Level 01].[All]" allUniqueName="[Reporting Institution].[Reporting Institution Level 01].[All]" dimensionUniqueName="[Reporting Institution]" displayFolder="" count="0" unbalanced="0" hidden="1"/>
    <cacheHierarchy uniqueName="[Reporting Institution].[Reporting Institution Name]" caption="Reporting Institution Name" attribute="1" defaultMemberUniqueName="[Reporting Institution].[Reporting Institution Name].[All]" allUniqueName="[Reporting Institution].[Reporting Institution Name].[All]" dimensionUniqueName="[Reporting Institution]" displayFolder="" count="0" unbalanced="0" hidden="1"/>
    <cacheHierarchy uniqueName="[Reporting Institution].[Reporting Institution Ownership]" caption="Reporting Institution Ownership" attribute="1" defaultMemberUniqueName="[Reporting Institution].[Reporting Institution Ownership].[All]" allUniqueName="[Reporting Institution].[Reporting Institution Ownership].[All]" dimensionUniqueName="[Reporting Institution]" displayFolder="" count="0" unbalanced="0" hidden="1"/>
    <cacheHierarchy uniqueName="[Reporting Institution].[Reporting Institution Type]" caption="Reporting Institution Type" attribute="1" defaultMemberUniqueName="[Reporting Institution].[Reporting Institution Type].[All]" allUniqueName="[Reporting Institution].[Reporting Institution Type].[All]" dimensionUniqueName="[Reporting Institution]" displayFolder="" count="0" unbalanced="0" hidden="1"/>
    <cacheHierarchy uniqueName="[Reporting Institution].[RI CONGLO NM]" caption="RI CONGLO NM" attribute="1" defaultMemberUniqueName="[Reporting Institution].[RI CONGLO NM].[All]" allUniqueName="[Reporting Institution].[RI CONGLO NM].[All]" dimensionUniqueName="[Reporting Institution]" displayFolder="" count="0" unbalanced="0" hidden="1"/>
    <cacheHierarchy uniqueName="[Reporting Institution].[RI KEY]" caption="RI KEY" attribute="1" keyAttribute="1" defaultMemberUniqueName="[Reporting Institution].[RI KEY].[All]" allUniqueName="[Reporting Institution].[RI KEY].[All]" dimensionUniqueName="[Reporting Institution]" displayFolder="" count="0" unbalanced="0" hidden="1"/>
    <cacheHierarchy uniqueName="[Reporting Institution].[RI L1 SRT]" caption="RI L1 SRT" attribute="1" defaultMemberUniqueName="[Reporting Institution].[RI L1 SRT].[All]" allUniqueName="[Reporting Institution].[RI L1 SRT].[All]" dimensionUniqueName="[Reporting Institution]" displayFolder="" count="0" unbalanced="0" hidden="1"/>
    <cacheHierarchy uniqueName="[Reporting Institution].[RI L2 SRT]" caption="RI L2 SRT" attribute="1" defaultMemberUniqueName="[Reporting Institution].[RI L2 SRT].[All]" allUniqueName="[Reporting Institution].[RI L2 SRT].[All]" dimensionUniqueName="[Reporting Institution]" displayFolder="" count="0" unbalanced="0" hidden="1"/>
    <cacheHierarchy uniqueName="[Reporting Institution].[RI L3 SRT]" caption="RI L3 SRT" attribute="1" defaultMemberUniqueName="[Reporting Institution].[RI L3 SRT].[All]" allUniqueName="[Reporting Institution].[RI L3 SRT].[All]" dimensionUniqueName="[Reporting Institution]" displayFolder="" count="0" unbalanced="0" hidden="1"/>
    <cacheHierarchy uniqueName="[Reporting Institution].[RI L4 SRT]" caption="RI L4 SRT" attribute="1" defaultMemberUniqueName="[Reporting Institution].[RI L4 SRT].[All]" allUniqueName="[Reporting Institution].[RI L4 SRT].[All]" dimensionUniqueName="[Reporting Institution]" displayFolder="" count="0" unbalanced="0" hidden="1"/>
    <cacheHierarchy uniqueName="[Reporting Institution].[RI SRT]" caption="RI SRT" attribute="1" defaultMemberUniqueName="[Reporting Institution].[RI SRT].[All]" allUniqueName="[Reporting Institution].[RI SRT].[All]" dimensionUniqueName="[Reporting Institution]" displayFolder="" count="0" unbalanced="0" hidden="1"/>
    <cacheHierarchy uniqueName="[Reporting Period].[Reporting Frequency Hiearchy]" caption="Reporting Frequency Hiearchy" attribute="1" defaultMemberUniqueName="[Reporting Period].[Reporting Frequency Hiearchy].[All]" allUniqueName="[Reporting Period].[Reporting Frequency Hiearchy].[All]" dimensionUniqueName="[Reporting Period]" displayFolder="" count="0" unbalanced="0" hidden="1"/>
    <cacheHierarchy uniqueName="[Reporting Period].[Reporting Period Name Hiearchy]" caption="Reporting Period Name Hiearchy" attribute="1" defaultMemberUniqueName="[Reporting Period].[Reporting Period Name Hiearchy].[All]" allUniqueName="[Reporting Period].[Reporting Period Name Hiearchy].[All]" dimensionUniqueName="[Reporting Period]" displayFolder="" count="0" unbalanced="0" hidden="1"/>
    <cacheHierarchy uniqueName="[Reporting Period].[Reporting Period Type Hierarchy]" caption="Reporting Period Type Hierarchy" attribute="1" defaultMemberUniqueName="[Reporting Period].[Reporting Period Type Hierarchy].[All]" allUniqueName="[Reporting Period].[Reporting Period Type Hierarchy].[All]" dimensionUniqueName="[Reporting Period]" displayFolder="" count="0" unbalanced="0" hidden="1"/>
    <cacheHierarchy uniqueName="[Reporting Period].[RPT PRD KEY]" caption="RPT PRD KEY" attribute="1" keyAttribute="1" defaultMemberUniqueName="[Reporting Period].[RPT PRD KEY].[All]" allUniqueName="[Reporting Period].[RPT PRD KEY].[All]" dimensionUniqueName="[Reporting Period]" displayFolder="" count="0" unbalanced="0" hidden="1"/>
    <cacheHierarchy uniqueName="[Reporting Value].[Reporting Value Level 01]" caption="Reporting Value Level 01" attribute="1" defaultMemberUniqueName="[Reporting Value].[Reporting Value Level 01].[All]" allUniqueName="[Reporting Value].[Reporting Value Level 01].[All]" dimensionUniqueName="[Reporting Value]" displayFolder="" count="0" unbalanced="0" hidden="1"/>
    <cacheHierarchy uniqueName="[Reporting Value].[Reporting Value Level 02]" caption="Reporting Value Level 02" attribute="1" defaultMemberUniqueName="[Reporting Value].[Reporting Value Level 02].[All]" allUniqueName="[Reporting Value].[Reporting Value Level 02].[All]" dimensionUniqueName="[Reporting Value]" displayFolder="" count="0" unbalanced="0" hidden="1"/>
    <cacheHierarchy uniqueName="[Reporting Value].[Reporting Value Level 03]" caption="Reporting Value Level 03" attribute="1" defaultMemberUniqueName="[Reporting Value].[Reporting Value Level 03].[All]" allUniqueName="[Reporting Value].[Reporting Value Level 03].[All]" dimensionUniqueName="[Reporting Value]" displayFolder="" count="0" unbalanced="0" hidden="1"/>
    <cacheHierarchy uniqueName="[Reporting Value].[RPT VAL KEY]" caption="RPT VAL KEY" attribute="1" keyAttribute="1" defaultMemberUniqueName="[Reporting Value].[RPT VAL KEY].[All]" allUniqueName="[Reporting Value].[RPT VAL KEY].[All]" dimensionUniqueName="[Reporting Value]" displayFolder="" count="0" unbalanced="0" hidden="1"/>
    <cacheHierarchy uniqueName="[Reporting Value].[RPT VAL L1 SRT]" caption="RPT VAL L1 SRT" attribute="1" defaultMemberUniqueName="[Reporting Value].[RPT VAL L1 SRT].[All]" allUniqueName="[Reporting Value].[RPT VAL L1 SRT].[All]" dimensionUniqueName="[Reporting Value]" displayFolder="" count="0" unbalanced="0" hidden="1"/>
    <cacheHierarchy uniqueName="[Reporting Value].[RPT VAL L2 SRT]" caption="RPT VAL L2 SRT" attribute="1" defaultMemberUniqueName="[Reporting Value].[RPT VAL L2 SRT].[All]" allUniqueName="[Reporting Value].[RPT VAL L2 SRT].[All]" dimensionUniqueName="[Reporting Value]" displayFolder="" count="0" unbalanced="0" hidden="1"/>
    <cacheHierarchy uniqueName="[Reporting Value].[RPT VAL L3 SRT]" caption="RPT VAL L3 SRT" attribute="1" defaultMemberUniqueName="[Reporting Value].[RPT VAL L3 SRT].[All]" allUniqueName="[Reporting Value].[RPT VAL L3 SRT].[All]" dimensionUniqueName="[Reporting Value]" displayFolder="" count="0" unbalanced="0" hidden="1"/>
    <cacheHierarchy uniqueName="[SME Status].[SME Status Key]" caption="SME Status Key" attribute="1" keyAttribute="1" defaultMemberUniqueName="[SME Status].[SME Status Key].[All]" allUniqueName="[SME Status].[SME Status Key].[All]" dimensionUniqueName="[SME Status]" displayFolder="" count="0" unbalanced="0" hidden="1"/>
    <cacheHierarchy uniqueName="[SME Status].[SME Status Level 01]" caption="SME Status Level 01" attribute="1" defaultMemberUniqueName="[SME Status].[SME Status Level 01].[All]" allUniqueName="[SME Status].[SME Status Level 01].[All]" dimensionUniqueName="[SME Status]" displayFolder="" count="0" unbalanced="0" hidden="1"/>
    <cacheHierarchy uniqueName="[SME Status].[SME Status Level 02]" caption="SME Status Level 02" attribute="1" defaultMemberUniqueName="[SME Status].[SME Status Level 02].[All]" allUniqueName="[SME Status].[SME Status Level 02].[All]" dimensionUniqueName="[SME Status]" displayFolder="" count="0" unbalanced="0" hidden="1"/>
    <cacheHierarchy uniqueName="[SME Status].[SME Status Level 03]" caption="SME Status Level 03" attribute="1" defaultMemberUniqueName="[SME Status].[SME Status Level 03].[All]" allUniqueName="[SME Status].[SME Status Level 03].[All]" dimensionUniqueName="[SME Status]" displayFolder="" count="0" unbalanced="0" hidden="1"/>
    <cacheHierarchy uniqueName="[SME Status].[SME STTS L1 SRT]" caption="SME STTS L1 SRT" attribute="1" defaultMemberUniqueName="[SME Status].[SME STTS L1 SRT].[All]" allUniqueName="[SME Status].[SME STTS L1 SRT].[All]" dimensionUniqueName="[SME Status]" displayFolder="" count="0" unbalanced="0" hidden="1"/>
    <cacheHierarchy uniqueName="[SME Status].[SME STTS L2 SRT]" caption="SME STTS L2 SRT" attribute="1" defaultMemberUniqueName="[SME Status].[SME STTS L2 SRT].[All]" allUniqueName="[SME Status].[SME STTS L2 SRT].[All]" dimensionUniqueName="[SME Status]" displayFolder="" count="0" unbalanced="0" hidden="1"/>
    <cacheHierarchy uniqueName="[SME Status].[SME STTS L3 SRT]" caption="SME STTS L3 SRT" attribute="1" defaultMemberUniqueName="[SME Status].[SME STTS L3 SRT].[All]" allUniqueName="[SME Status].[SME STTS L3 SRT].[All]" dimensionUniqueName="[SME Status]" displayFolder="" count="0" unbalanced="0" hidden="1"/>
    <cacheHierarchy uniqueName="[SME Status].[SME STTS SRT]" caption="SME STTS SRT" attribute="1" defaultMemberUniqueName="[SME Status].[SME STTS SRT].[All]" allUniqueName="[SME Status].[SME STTS SRT].[All]" dimensionUniqueName="[SME Status]" displayFolder="" count="0" unbalanced="0" hidden="1"/>
    <cacheHierarchy uniqueName="[State].[STATE KEY]" caption="STATE KEY" attribute="1" keyAttribute="1" defaultMemberUniqueName="[State].[STATE KEY].[All State]" allUniqueName="[State].[STATE KEY].[All State]" dimensionUniqueName="[State]" displayFolder="" count="0" unbalanced="0" hidden="1"/>
    <cacheHierarchy uniqueName="[State].[STATE L1 SRT]" caption="STATE L1 SRT" attribute="1" defaultMemberUniqueName="[State].[STATE L1 SRT].[All State]" allUniqueName="[State].[STATE L1 SRT].[All State]" dimensionUniqueName="[State]" displayFolder="" count="0" unbalanced="0" hidden="1"/>
    <cacheHierarchy uniqueName="[State].[STATE L2 SRT]" caption="STATE L2 SRT" attribute="1" defaultMemberUniqueName="[State].[STATE L2 SRT].[All State]" allUniqueName="[State].[STATE L2 SRT].[All State]" dimensionUniqueName="[State]" displayFolder="" count="0" unbalanced="0" hidden="1"/>
    <cacheHierarchy uniqueName="[State].[State Level 01]" caption="State Level 01" attribute="1" defaultMemberUniqueName="[State].[State Level 01].[All State]" allUniqueName="[State].[State Level 01].[All State]" dimensionUniqueName="[State]" displayFolder="" count="0" unbalanced="0" hidden="1"/>
    <cacheHierarchy uniqueName="[State].[State Level 02]" caption="State Level 02" attribute="1" defaultMemberUniqueName="[State].[State Level 02].[All State]" allUniqueName="[State].[State Level 02].[All State]" dimensionUniqueName="[State]" displayFolder="" count="0" unbalanced="0" hidden="1"/>
    <cacheHierarchy uniqueName="[State].[STATE SRT]" caption="STATE SRT" attribute="1" defaultMemberUniqueName="[State].[STATE SRT].[All State]" allUniqueName="[State].[STATE SRT].[All State]" dimensionUniqueName="[State]" displayFolder="" count="0" unbalanced="0" hidden="1"/>
    <cacheHierarchy uniqueName="[Subscriber].[SUBSC L1 SRT]" caption="SUBSC L1 SRT" attribute="1" defaultMemberUniqueName="[Subscriber].[SUBSC L1 SRT].[All]" allUniqueName="[Subscriber].[SUBSC L1 SRT].[All]" dimensionUniqueName="[Subscriber]" displayFolder="" count="0" unbalanced="0" hidden="1"/>
    <cacheHierarchy uniqueName="[Subscriber].[SUBSC L2 SRT]" caption="SUBSC L2 SRT" attribute="1" defaultMemberUniqueName="[Subscriber].[SUBSC L2 SRT].[All]" allUniqueName="[Subscriber].[SUBSC L2 SRT].[All]" dimensionUniqueName="[Subscriber]" displayFolder="" count="0" unbalanced="0" hidden="1"/>
    <cacheHierarchy uniqueName="[Subscriber].[SUBSC SRT]" caption="SUBSC SRT" attribute="1" defaultMemberUniqueName="[Subscriber].[SUBSC SRT].[All]" allUniqueName="[Subscriber].[SUBSC SRT].[All]" dimensionUniqueName="[Subscriber]" displayFolder="" count="0" unbalanced="0" hidden="1"/>
    <cacheHierarchy uniqueName="[Subscriber].[Subscriber Key]" caption="Subscriber Key" attribute="1" keyAttribute="1" defaultMemberUniqueName="[Subscriber].[Subscriber Key].[All]" allUniqueName="[Subscriber].[Subscriber Key].[All]" dimensionUniqueName="[Subscriber]" displayFolder="" count="0" unbalanced="0" hidden="1"/>
    <cacheHierarchy uniqueName="[Subscriber].[Subscriber Level 01]" caption="Subscriber Level 01" attribute="1" defaultMemberUniqueName="[Subscriber].[Subscriber Level 01].[All]" allUniqueName="[Subscriber].[Subscriber Level 01].[All]" dimensionUniqueName="[Subscriber]" displayFolder="" count="0" unbalanced="0" hidden="1"/>
    <cacheHierarchy uniqueName="[Subscriber].[Subscriber Level 02]" caption="Subscriber Level 02" attribute="1" defaultMemberUniqueName="[Subscriber].[Subscriber Level 02].[All]" allUniqueName="[Subscriber].[Subscriber Level 02].[All]" dimensionUniqueName="[Subscriber]" displayFolder="" count="0" unbalanced="0" hidden="1"/>
    <cacheHierarchy uniqueName="[Transaction Method].[Transaction Method Level 1 Name]" caption="Transaction Method Level 1 Name" attribute="1" defaultMemberUniqueName="[Transaction Method].[Transaction Method Level 1 Name].[All]" allUniqueName="[Transaction Method].[Transaction Method Level 1 Name].[All]" dimensionUniqueName="[Transaction Method]" displayFolder="" count="0" unbalanced="0" hidden="1"/>
    <cacheHierarchy uniqueName="[Transaction Method].[Transaction Method Level 2 Name]" caption="Transaction Method Level 2 Name" attribute="1" defaultMemberUniqueName="[Transaction Method].[Transaction Method Level 2 Name].[All]" allUniqueName="[Transaction Method].[Transaction Method Level 2 Name].[All]" dimensionUniqueName="[Transaction Method]" displayFolder="" count="0" unbalanced="0" hidden="1"/>
    <cacheHierarchy uniqueName="[Transaction Method].[TXN MTD KEY]" caption="TXN MTD KEY" attribute="1" keyAttribute="1" defaultMemberUniqueName="[Transaction Method].[TXN MTD KEY].[All]" allUniqueName="[Transaction Method].[TXN MTD KEY].[All]" dimensionUniqueName="[Transaction Method]" displayFolder="" count="0" unbalanced="0" hidden="1"/>
    <cacheHierarchy uniqueName="[Transaction Method].[TXN MTD L1 SRT]" caption="TXN MTD L1 SRT" attribute="1" defaultMemberUniqueName="[Transaction Method].[TXN MTD L1 SRT].[All]" allUniqueName="[Transaction Method].[TXN MTD L1 SRT].[All]" dimensionUniqueName="[Transaction Method]" displayFolder="" count="0" unbalanced="0" hidden="1"/>
    <cacheHierarchy uniqueName="[Transaction Method].[TXN MTD L2 SRT]" caption="TXN MTD L2 SRT" attribute="1" defaultMemberUniqueName="[Transaction Method].[TXN MTD L2 SRT].[All]" allUniqueName="[Transaction Method].[TXN MTD L2 SRT].[All]" dimensionUniqueName="[Transaction Method]" displayFolder="" count="0" unbalanced="0" hidden="1"/>
    <cacheHierarchy uniqueName="[Transaction Method].[TXN MTD SRT]" caption="TXN MTD SRT" attribute="1" defaultMemberUniqueName="[Transaction Method].[TXN MTD SRT].[All]" allUniqueName="[Transaction Method].[TXN MTD SRT].[All]" dimensionUniqueName="[Transaction Method]" displayFolder="" count="0" unbalanced="0" hidden="1"/>
    <cacheHierarchy uniqueName="[Type of ECL].[ECL TYP L1 SRT]" caption="ECL TYP L1 SRT" attribute="1" defaultMemberUniqueName="[Type of ECL].[ECL TYP L1 SRT].[All]" allUniqueName="[Type of ECL].[ECL TYP L1 SRT].[All]" dimensionUniqueName="[Type of ECL]" displayFolder="" count="0" unbalanced="0" hidden="1"/>
    <cacheHierarchy uniqueName="[Type of ECL].[ECL TYP L2 SRT]" caption="ECL TYP L2 SRT" attribute="1" defaultMemberUniqueName="[Type of ECL].[ECL TYP L2 SRT].[All]" allUniqueName="[Type of ECL].[ECL TYP L2 SRT].[All]" dimensionUniqueName="[Type of ECL]" displayFolder="" count="0" unbalanced="0" hidden="1"/>
    <cacheHierarchy uniqueName="[Type of ECL].[ECL TYP SRT]" caption="ECL TYP SRT" attribute="1" defaultMemberUniqueName="[Type of ECL].[ECL TYP SRT].[All]" allUniqueName="[Type of ECL].[ECL TYP SRT].[All]" dimensionUniqueName="[Type of ECL]" displayFolder="" count="0" unbalanced="0" hidden="1"/>
    <cacheHierarchy uniqueName="[Type of ECL].[Type of ECL Key]" caption="Type of ECL Key" attribute="1" keyAttribute="1" defaultMemberUniqueName="[Type of ECL].[Type of ECL Key].[All]" allUniqueName="[Type of ECL].[Type of ECL Key].[All]" dimensionUniqueName="[Type of ECL]" displayFolder="" count="0" unbalanced="0" hidden="1"/>
    <cacheHierarchy uniqueName="[Type of ECL].[Type of ECL Level 01]" caption="Type of ECL Level 01" attribute="1" defaultMemberUniqueName="[Type of ECL].[Type of ECL Level 01].[All]" allUniqueName="[Type of ECL].[Type of ECL Level 01].[All]" dimensionUniqueName="[Type of ECL]" displayFolder="" count="0" unbalanced="0" hidden="1"/>
    <cacheHierarchy uniqueName="[Type of ECL].[Type of ECL Level 02]" caption="Type of ECL Level 02" attribute="1" defaultMemberUniqueName="[Type of ECL].[Type of ECL Level 02].[All]" allUniqueName="[Type of ECL].[Type of ECL Level 02].[All]" dimensionUniqueName="[Type of ECL]" displayFolder="" count="0" unbalanced="0" hidden="1"/>
    <cacheHierarchy uniqueName="[Type of Financial Transaction].[Transaction Type Key]" caption="Transaction Type Key" attribute="1" keyAttribute="1" defaultMemberUniqueName="[Type of Financial Transaction].[Transaction Type Key].[All]" allUniqueName="[Type of Financial Transaction].[Transaction Type Key].[All]" dimensionUniqueName="[Type of Financial Transaction]" displayFolder="" count="0" unbalanced="0" hidden="1"/>
    <cacheHierarchy uniqueName="[Type of Financial Transaction].[TXN TYP L1 SRT]" caption="TXN TYP L1 SRT" attribute="1" defaultMemberUniqueName="[Type of Financial Transaction].[TXN TYP L1 SRT].[All]" allUniqueName="[Type of Financial Transaction].[TXN TYP L1 SRT].[All]" dimensionUniqueName="[Type of Financial Transaction]" displayFolder="" count="0" unbalanced="0" hidden="1"/>
    <cacheHierarchy uniqueName="[Type of Financial Transaction].[TXN TYP L2 SRT]" caption="TXN TYP L2 SRT" attribute="1" defaultMemberUniqueName="[Type of Financial Transaction].[TXN TYP L2 SRT].[All]" allUniqueName="[Type of Financial Transaction].[TXN TYP L2 SRT].[All]" dimensionUniqueName="[Type of Financial Transaction]" displayFolder="" count="0" unbalanced="0" hidden="1"/>
    <cacheHierarchy uniqueName="[Type of Financial Transaction].[TXN TYP SRT]" caption="TXN TYP SRT" attribute="1" defaultMemberUniqueName="[Type of Financial Transaction].[TXN TYP SRT].[All]" allUniqueName="[Type of Financial Transaction].[TXN TYP SRT].[All]" dimensionUniqueName="[Type of Financial Transaction]" displayFolder="" count="0" unbalanced="0" hidden="1"/>
    <cacheHierarchy uniqueName="[Type of Financial Transaction].[Type of Financial Transaction Level 01]" caption="Type of Financial Transaction Level 01" attribute="1" defaultMemberUniqueName="[Type of Financial Transaction].[Type of Financial Transaction Level 01].[All]" allUniqueName="[Type of Financial Transaction].[Type of Financial Transaction Level 01].[All]" dimensionUniqueName="[Type of Financial Transaction]" displayFolder="" count="0" unbalanced="0" hidden="1"/>
    <cacheHierarchy uniqueName="[Type of Financial Transaction].[Type of Financial Transaction Level 02]" caption="Type of Financial Transaction Level 02" attribute="1" defaultMemberUniqueName="[Type of Financial Transaction].[Type of Financial Transaction Level 02].[All]" allUniqueName="[Type of Financial Transaction].[Type of Financial Transaction Level 02].[All]" dimensionUniqueName="[Type of Financial Transaction]" displayFolder="" count="0" unbalanced="0" hidden="1"/>
    <cacheHierarchy uniqueName="[Type of Merchant].[MERCT TYP L1 SRT]" caption="MERCT TYP L1 SRT" attribute="1" defaultMemberUniqueName="[Type of Merchant].[MERCT TYP L1 SRT].[All]" allUniqueName="[Type of Merchant].[MERCT TYP L1 SRT].[All]" dimensionUniqueName="[Type of Merchant]" displayFolder="" count="0" unbalanced="0" hidden="1"/>
    <cacheHierarchy uniqueName="[Type of Merchant].[MERCT TYP L2 SRT]" caption="MERCT TYP L2 SRT" attribute="1" defaultMemberUniqueName="[Type of Merchant].[MERCT TYP L2 SRT].[All]" allUniqueName="[Type of Merchant].[MERCT TYP L2 SRT].[All]" dimensionUniqueName="[Type of Merchant]" displayFolder="" count="0" unbalanced="0" hidden="1"/>
    <cacheHierarchy uniqueName="[Type of Merchant].[MERCT TYP L3 SRT]" caption="MERCT TYP L3 SRT" attribute="1" defaultMemberUniqueName="[Type of Merchant].[MERCT TYP L3 SRT].[All]" allUniqueName="[Type of Merchant].[MERCT TYP L3 SRT].[All]" dimensionUniqueName="[Type of Merchant]" displayFolder="" count="0" unbalanced="0" hidden="1"/>
    <cacheHierarchy uniqueName="[Type of Merchant].[MERCT TYP SRT]" caption="MERCT TYP SRT" attribute="1" defaultMemberUniqueName="[Type of Merchant].[MERCT TYP SRT].[All]" allUniqueName="[Type of Merchant].[MERCT TYP SRT].[All]" dimensionUniqueName="[Type of Merchant]" displayFolder="" count="0" unbalanced="0" hidden="1"/>
    <cacheHierarchy uniqueName="[Type of Merchant].[Type of Merchant Key]" caption="Type of Merchant Key" attribute="1" keyAttribute="1" defaultMemberUniqueName="[Type of Merchant].[Type of Merchant Key].[All]" allUniqueName="[Type of Merchant].[Type of Merchant Key].[All]" dimensionUniqueName="[Type of Merchant]" displayFolder="" count="0" unbalanced="0" hidden="1"/>
    <cacheHierarchy uniqueName="[Type of Merchant].[Type of Merchant Level 01]" caption="Type of Merchant Level 01" attribute="1" defaultMemberUniqueName="[Type of Merchant].[Type of Merchant Level 01].[All]" allUniqueName="[Type of Merchant].[Type of Merchant Level 01].[All]" dimensionUniqueName="[Type of Merchant]" displayFolder="" count="0" unbalanced="0" hidden="1"/>
    <cacheHierarchy uniqueName="[Type of Merchant].[Type of Merchant Level 02]" caption="Type of Merchant Level 02" attribute="1" defaultMemberUniqueName="[Type of Merchant].[Type of Merchant Level 02].[All]" allUniqueName="[Type of Merchant].[Type of Merchant Level 02].[All]" dimensionUniqueName="[Type of Merchant]" displayFolder="" count="0" unbalanced="0" hidden="1"/>
    <cacheHierarchy uniqueName="[Type of Merchant].[Type of Merchant Level 03]" caption="Type of Merchant Level 03" attribute="1" defaultMemberUniqueName="[Type of Merchant].[Type of Merchant Level 03].[All]" allUniqueName="[Type of Merchant].[Type of Merchant Level 03].[All]" dimensionUniqueName="[Type of Merchant]" displayFolder="" count="0" unbalanced="0" hidden="1"/>
    <cacheHierarchy uniqueName="[Measures].[Value In Thousand]" caption="Value In Thousand" measure="1" displayFolder="01 Base Value" count="0"/>
    <cacheHierarchy uniqueName="[Measures].[Value In Million]" caption="Value In Million" measure="1" displayFolder="01 Base Value" count="0"/>
    <cacheHierarchy uniqueName="[Measures].[Last Period Value]" caption="Last Period Value" measure="1" displayFolder="02 Last Period Value" count="0"/>
    <cacheHierarchy uniqueName="[Measures].[Last Year Same Period Value]" caption="Last Year Same Period Value" measure="1" displayFolder="02 Last Period Value" count="0"/>
    <cacheHierarchy uniqueName="[Measures].[Preceding Change]" caption="Preceding Change" measure="1" displayFolder="03 Preceding Change" count="0"/>
    <cacheHierarchy uniqueName="[Measures].[Preceding Change in Thousand]" caption="Preceding Change in Thousand" measure="1" displayFolder="03 Preceding Change" count="0"/>
    <cacheHierarchy uniqueName="[Measures].[Preceding Change in Million]" caption="Preceding Change in Million" measure="1" displayFolder="03 Preceding Change" count="0"/>
    <cacheHierarchy uniqueName="[Measures].[Preceding Growth %]" caption="Preceding Growth %" measure="1" displayFolder="03 Preceding Change" count="0"/>
    <cacheHierarchy uniqueName="[Measures].[Annual Change]" caption="Annual Change" measure="1" displayFolder="04 Annual Change" count="0"/>
    <cacheHierarchy uniqueName="[Measures].[Annual Change in Thousand]" caption="Annual Change in Thousand" measure="1" displayFolder="04 Annual Change" count="0"/>
    <cacheHierarchy uniqueName="[Measures].[Annual Change in Million]" caption="Annual Change in Million" measure="1" displayFolder="04 Annual Change" count="0"/>
    <cacheHierarchy uniqueName="[Measures].[Annual Growth %]" caption="Annual Growth %" measure="1" displayFolder="04 Annual Change" count="0"/>
    <cacheHierarchy uniqueName="[Measures].[Value]" caption="Value" measure="1" displayFolder="01 Base Value" count="0" oneField="1">
      <fieldsUsage count="1">
        <fieldUsage x="4"/>
      </fieldsUsage>
    </cacheHierarchy>
    <cacheHierarchy uniqueName="[Measures].[Value01]" caption="Value01" measure="1" displayFolder="" measureGroup="Measure" count="0" hidden="1"/>
    <cacheHierarchy uniqueName="[Measures].[Maximum Value 1]" caption="Maximum Value 1" measure="1" displayFolder="" measureGroup="Measure" count="0" hidden="1"/>
    <cacheHierarchy uniqueName="[Measures].[Minimum Value 1]" caption="Minimum Value 1" measure="1" displayFolder="" measureGroup="Measure" count="0" hidden="1"/>
    <cacheHierarchy uniqueName="[Measures].[Row Count]" caption="Row Count" measure="1" displayFolder="" measureGroup="Measure" count="0" hidden="1"/>
    <cacheHierarchy uniqueName="[Measures].[Last Period Value 01]" caption="Last Period Value 01" measure="1" displayFolder="02 Last Period Value" measureGroup="Measure" count="0" hidden="1"/>
    <cacheHierarchy uniqueName="[Measures].[Last Year Same Period Value 01]" caption="Last Year Same Period Value 01" measure="1" displayFolder="02 Last Period Value" measureGroup="Measure" count="0" hidden="1"/>
    <cacheHierarchy uniqueName="[Measures].[UseAsDefaultMeasure]" caption="UseAsDefaultMeasure" measure="1" displayFolder="" count="0" hidden="1"/>
    <cacheHierarchy uniqueName="[Measures].[Mode Value]" caption="Mode Value" measure="1" displayFolder="05 Others" count="0" hidden="1"/>
    <cacheHierarchy uniqueName="[Measures].[Maximum Value]" caption="Maximum Value" measure="1" displayFolder="05 Others" count="0" hidden="1"/>
    <cacheHierarchy uniqueName="[Measures].[Average Value]" caption="Average Value" measure="1" displayFolder="05 Others" count="0" hidden="1"/>
    <cacheHierarchy uniqueName="[Measures].[Minimum Value]" caption="Minimum Value" measure="1" displayFolder="05 Others" count="0" hidden="1"/>
  </cacheHierarchies>
  <kpis count="0"/>
  <dimensions count="32">
    <dimension name="Age Group" uniqueName="[Age Group]" caption="Age Group"/>
    <dimension name="Business Type" uniqueName="[Business Type]" caption="Business Type"/>
    <dimension name="Card Brand Type" uniqueName="[Card Brand Type]" caption="Card Brand Type"/>
    <dimension name="Card Issued" uniqueName="[Card Issued]" caption="Card Issued"/>
    <dimension name="Card Not Present Type" uniqueName="[Card Not Present Type]" caption="Card Not Present Type"/>
    <dimension name="Card Transaction Categories" uniqueName="[Card Transaction Categories]" caption="Card Transaction Categories"/>
    <dimension name="Card Transaction Condition" uniqueName="[Card Transaction Condition]" caption="Card Transaction Condition"/>
    <dimension name="Data Item" uniqueName="[Data Item]" caption="Data Item"/>
    <dimension name="Data Mart" uniqueName="[Data Mart]" caption="Data Mart"/>
    <dimension name="Entity Service" uniqueName="[Entity Service]" caption="Entity Service"/>
    <dimension name="Financial Period" uniqueName="[Financial Period]" caption="Financial Period"/>
    <dimension name="Form Name" uniqueName="[Form Name]" caption="Form Name"/>
    <dimension name="Income Group" uniqueName="[Income Group]" caption="Income Group"/>
    <dimension measure="1" name="Measures" uniqueName="[Measures]" caption="Measures"/>
    <dimension name="Participating Bank" uniqueName="[Participating Bank]" caption="Participating Bank"/>
    <dimension name="Payment Mechanism" uniqueName="[Payment Mechanism]" caption="Payment Mechanism"/>
    <dimension name="Payment Technology" uniqueName="[Payment Technology]" caption="Payment Technology"/>
    <dimension name="Period Indicator" uniqueName="[Period Indicator]" caption="Period Indicator"/>
    <dimension name="Period Type" uniqueName="[Period Type]" caption="Period Type"/>
    <dimension name="Point of Sale Type" uniqueName="[Point of Sale Type]" caption="Point of Sale Type"/>
    <dimension name="Purpose of Transaction" uniqueName="[Purpose of Transaction]" caption="Purpose of Transaction"/>
    <dimension name="Reporting Date" uniqueName="[Reporting Date]" caption="Reporting Date"/>
    <dimension name="Reporting Institution" uniqueName="[Reporting Institution]" caption="Reporting Institution"/>
    <dimension name="Reporting Period" uniqueName="[Reporting Period]" caption="Reporting Period"/>
    <dimension name="Reporting Value" uniqueName="[Reporting Value]" caption="Reporting Value"/>
    <dimension name="SME Status" uniqueName="[SME Status]" caption="SME Status"/>
    <dimension name="State" uniqueName="[State]" caption="State"/>
    <dimension name="Subscriber" uniqueName="[Subscriber]" caption="Subscriber"/>
    <dimension name="Transaction Method" uniqueName="[Transaction Method]" caption="Transaction Method"/>
    <dimension name="Type of ECL" uniqueName="[Type of ECL]" caption="Type of ECL"/>
    <dimension name="Type of Financial Transaction" uniqueName="[Type of Financial Transaction]" caption="Type of Financial Transaction"/>
    <dimension name="Type of Merchant" uniqueName="[Type of Merchant]" caption="Type of Merchant"/>
  </dimensions>
  <measureGroups count="1">
    <measureGroup name="Measure" caption="Measure"/>
  </measureGroups>
  <maps count="31">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4"/>
    <map measureGroup="0" dimension="15"/>
    <map measureGroup="0" dimension="16"/>
    <map measureGroup="0" dimension="17"/>
    <map measureGroup="0" dimension="18"/>
    <map measureGroup="0" dimension="19"/>
    <map measureGroup="0" dimension="20"/>
    <map measureGroup="0" dimension="21"/>
    <map measureGroup="0" dimension="22"/>
    <map measureGroup="0" dimension="23"/>
    <map measureGroup="0" dimension="24"/>
    <map measureGroup="0" dimension="25"/>
    <map measureGroup="0" dimension="26"/>
    <map measureGroup="0" dimension="27"/>
    <map measureGroup="0" dimension="28"/>
    <map measureGroup="0" dimension="29"/>
    <map measureGroup="0" dimension="30"/>
    <map measureGroup="0" dimension="3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name="PivotTable8" cacheId="3" applyNumberFormats="0" applyBorderFormats="0" applyFontFormats="0" applyPatternFormats="0" applyAlignmentFormats="0" applyWidthHeightFormats="1" dataCaption="Values" updatedVersion="8" minRefreshableVersion="3" useAutoFormatting="1" subtotalHiddenItems="1" colGrandTotals="0" itemPrintTitles="1" createdVersion="5" indent="0" outline="1" outlineData="1" multipleFieldFilters="0">
  <location ref="A392:AY499" firstHeaderRow="1" firstDataRow="4" firstDataCol="1" rowPageCount="1" colPageCount="1"/>
  <pivotFields count="18">
    <pivotField axis="axisCol" allDrilled="1" showAll="0" dataSourceSort="1" defaultSubtotal="0" defaultAttributeDrillState="1">
      <items count="5">
        <item s="1" x="0"/>
        <item s="1" x="1"/>
        <item s="1" x="2"/>
        <item s="1" x="3"/>
        <item s="1" x="4"/>
      </items>
    </pivotField>
    <pivotField axis="axisCol" allDrilled="1" showAll="0" dataSourceSort="1" defaultSubtotal="0" defaultAttributeDrillState="1">
      <items count="12">
        <item s="1" x="0"/>
        <item s="1" x="1"/>
        <item s="1" x="2"/>
        <item s="1" x="3"/>
        <item s="1" x="4"/>
        <item s="1" x="5"/>
        <item s="1" x="6"/>
        <item s="1" x="7"/>
        <item s="1" x="8"/>
        <item s="1" x="9"/>
        <item s="1" x="10"/>
        <item s="1" x="11"/>
      </items>
    </pivotField>
    <pivotField axis="axisCol" allDrilled="1" showAll="0" dataSourceSort="1" defaultSubtotal="0" defaultAttributeDrillState="1">
      <items count="6">
        <item s="1" x="0"/>
        <item x="1"/>
        <item x="2"/>
        <item x="3"/>
        <item x="4"/>
        <item x="5"/>
      </items>
    </pivotField>
    <pivotField showAll="0" dataSourceSort="1" defaultSubtotal="0" showPropTip="1"/>
    <pivotField dataField="1" showAll="0"/>
    <pivotField axis="axisPage" allDrilled="1" showAll="0" dataSourceSort="1" defaultSubtotal="0" defaultAttributeDrillState="1"/>
    <pivotField axis="axisRow" allDrilled="1" showAll="0" dataSourceSort="1">
      <items count="2">
        <item c="1" x="0" d="1"/>
        <item t="default"/>
      </items>
    </pivotField>
    <pivotField axis="axisRow" showAll="0" dataSourceSort="1">
      <items count="4">
        <item c="1" x="0" d="1"/>
        <item c="1" x="1" d="1"/>
        <item c="1" x="2" d="1"/>
        <item t="default"/>
      </items>
    </pivotField>
    <pivotField axis="axisRow" showAll="0" dataSourceSort="1">
      <items count="6">
        <item c="1" x="0" d="1"/>
        <item c="1" x="1" d="1"/>
        <item c="1" x="2" d="1"/>
        <item c="1" x="3" d="1"/>
        <item c="1" x="4" d="1"/>
        <item t="default"/>
      </items>
    </pivotField>
    <pivotField axis="axisRow" showAll="0" dataSourceSort="1">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4">
    <field x="6"/>
    <field x="7"/>
    <field x="8"/>
    <field x="9"/>
  </rowFields>
  <rowItems count="104">
    <i>
      <x/>
    </i>
    <i r="1">
      <x/>
    </i>
    <i r="2">
      <x/>
    </i>
    <i r="3">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2">
      <x v="1"/>
    </i>
    <i r="3">
      <x v="26"/>
    </i>
    <i r="3">
      <x v="27"/>
    </i>
    <i r="3">
      <x v="28"/>
    </i>
    <i r="3">
      <x v="29"/>
    </i>
    <i r="3">
      <x v="30"/>
    </i>
    <i r="3">
      <x v="31"/>
    </i>
    <i r="3">
      <x v="32"/>
    </i>
    <i r="3">
      <x v="33"/>
    </i>
    <i r="3">
      <x v="34"/>
    </i>
    <i r="3">
      <x v="35"/>
    </i>
    <i r="3">
      <x v="36"/>
    </i>
    <i r="3">
      <x v="37"/>
    </i>
    <i r="3">
      <x v="38"/>
    </i>
    <i r="3">
      <x v="39"/>
    </i>
    <i r="3">
      <x v="40"/>
    </i>
    <i r="3">
      <x v="41"/>
    </i>
    <i r="1">
      <x v="1"/>
    </i>
    <i r="2">
      <x v="2"/>
    </i>
    <i r="3">
      <x v="42"/>
    </i>
    <i r="3">
      <x v="43"/>
    </i>
    <i r="3">
      <x v="44"/>
    </i>
    <i r="1">
      <x v="2"/>
    </i>
    <i r="2">
      <x v="3"/>
    </i>
    <i r="3">
      <x v="45"/>
    </i>
    <i r="3">
      <x v="46"/>
    </i>
    <i r="3">
      <x v="47"/>
    </i>
    <i r="3">
      <x v="48"/>
    </i>
    <i r="3">
      <x v="49"/>
    </i>
    <i r="3">
      <x v="50"/>
    </i>
    <i r="2">
      <x v="4"/>
    </i>
    <i r="3">
      <x v="51"/>
    </i>
    <i r="3">
      <x v="52"/>
    </i>
    <i r="3">
      <x v="53"/>
    </i>
    <i r="3">
      <x v="54"/>
    </i>
    <i r="3">
      <x v="55"/>
    </i>
    <i r="3">
      <x v="56"/>
    </i>
    <i r="3">
      <x v="57"/>
    </i>
    <i r="3">
      <x v="58"/>
    </i>
    <i r="3">
      <x v="59"/>
    </i>
    <i r="3">
      <x v="60"/>
    </i>
    <i r="3">
      <x v="61"/>
    </i>
    <i r="3">
      <x v="62"/>
    </i>
    <i r="3">
      <x v="63"/>
    </i>
    <i r="3">
      <x v="64"/>
    </i>
    <i r="3">
      <x v="65"/>
    </i>
    <i r="3">
      <x v="66"/>
    </i>
    <i r="3">
      <x v="67"/>
    </i>
    <i r="3">
      <x v="68"/>
    </i>
    <i r="3">
      <x v="69"/>
    </i>
    <i r="3">
      <x v="70"/>
    </i>
    <i r="3">
      <x v="71"/>
    </i>
    <i r="3">
      <x v="72"/>
    </i>
    <i r="3">
      <x v="73"/>
    </i>
    <i r="3">
      <x v="74"/>
    </i>
    <i r="3">
      <x v="75"/>
    </i>
    <i r="3">
      <x v="76"/>
    </i>
    <i r="3">
      <x v="77"/>
    </i>
    <i r="3">
      <x v="78"/>
    </i>
    <i r="3">
      <x v="79"/>
    </i>
    <i r="3">
      <x v="80"/>
    </i>
    <i r="3">
      <x v="81"/>
    </i>
    <i r="3">
      <x v="82"/>
    </i>
    <i r="3">
      <x v="83"/>
    </i>
    <i r="3">
      <x v="84"/>
    </i>
    <i r="3">
      <x v="85"/>
    </i>
    <i r="3">
      <x v="86"/>
    </i>
    <i r="3">
      <x v="87"/>
    </i>
    <i r="3">
      <x v="88"/>
    </i>
    <i r="3">
      <x v="89"/>
    </i>
    <i r="3">
      <x v="90"/>
    </i>
    <i r="3">
      <x v="91"/>
    </i>
    <i r="3">
      <x v="92"/>
    </i>
    <i r="3">
      <x v="93"/>
    </i>
    <i t="grand">
      <x/>
    </i>
  </rowItems>
  <colFields count="3">
    <field x="0"/>
    <field x="1"/>
    <field x="2"/>
  </colFields>
  <colItems count="50">
    <i>
      <x/>
      <x/>
      <x/>
    </i>
    <i r="1">
      <x v="1"/>
      <x/>
    </i>
    <i r="1">
      <x v="2"/>
      <x/>
    </i>
    <i r="1">
      <x v="3"/>
      <x/>
    </i>
    <i r="1">
      <x v="4"/>
      <x/>
    </i>
    <i r="1">
      <x v="5"/>
      <x/>
    </i>
    <i r="1">
      <x v="6"/>
      <x/>
    </i>
    <i r="1">
      <x v="7"/>
      <x/>
    </i>
    <i r="1">
      <x v="8"/>
      <x/>
    </i>
    <i r="1">
      <x v="9"/>
      <x/>
    </i>
    <i r="1">
      <x v="10"/>
      <x/>
    </i>
    <i r="1">
      <x v="11"/>
      <x/>
    </i>
    <i>
      <x v="1"/>
      <x/>
      <x/>
    </i>
    <i r="1">
      <x v="1"/>
      <x/>
    </i>
    <i r="1">
      <x v="2"/>
      <x/>
    </i>
    <i r="1">
      <x v="3"/>
      <x/>
    </i>
    <i r="1">
      <x v="4"/>
      <x/>
    </i>
    <i r="1">
      <x v="5"/>
      <x/>
    </i>
    <i r="1">
      <x v="6"/>
      <x/>
    </i>
    <i r="1">
      <x v="7"/>
      <x/>
    </i>
    <i r="1">
      <x v="8"/>
      <x/>
    </i>
    <i r="1">
      <x v="9"/>
      <x/>
    </i>
    <i r="1">
      <x v="10"/>
      <x/>
    </i>
    <i r="1">
      <x v="11"/>
      <x/>
    </i>
    <i>
      <x v="2"/>
      <x/>
      <x/>
    </i>
    <i r="1">
      <x v="1"/>
      <x/>
    </i>
    <i r="1">
      <x v="2"/>
      <x/>
    </i>
    <i r="1">
      <x v="3"/>
      <x/>
    </i>
    <i r="1">
      <x v="4"/>
      <x/>
    </i>
    <i r="1">
      <x v="5"/>
      <x/>
    </i>
    <i r="1">
      <x v="6"/>
      <x/>
    </i>
    <i r="1">
      <x v="7"/>
      <x/>
    </i>
    <i r="1">
      <x v="8"/>
      <x/>
    </i>
    <i r="1">
      <x v="9"/>
      <x/>
    </i>
    <i r="1">
      <x v="10"/>
      <x/>
    </i>
    <i r="1">
      <x v="11"/>
      <x/>
    </i>
    <i>
      <x v="3"/>
      <x/>
      <x/>
    </i>
    <i r="1">
      <x v="1"/>
      <x/>
    </i>
    <i r="1">
      <x v="2"/>
      <x/>
    </i>
    <i r="1">
      <x v="3"/>
      <x/>
    </i>
    <i r="1">
      <x v="4"/>
      <x/>
    </i>
    <i r="1">
      <x v="5"/>
      <x/>
    </i>
    <i r="1">
      <x v="6"/>
      <x/>
    </i>
    <i r="1">
      <x v="7"/>
      <x/>
    </i>
    <i r="1">
      <x v="8"/>
      <x/>
    </i>
    <i r="1">
      <x v="9"/>
      <x/>
    </i>
    <i r="1">
      <x v="10"/>
      <x/>
    </i>
    <i r="1">
      <x v="11"/>
      <x/>
    </i>
    <i>
      <x v="4"/>
      <x/>
      <x/>
    </i>
    <i r="1">
      <x v="1"/>
      <x/>
    </i>
  </colItems>
  <pageFields count="1">
    <pageField fld="5" hier="21" name="[Data Mart].[Data Mart].&amp;[JPS Mart]" cap="JPS Mart"/>
  </pageFields>
  <dataFields count="1">
    <dataField fld="4" baseField="0" baseItem="0" numFmtId="167"/>
  </dataFields>
  <formats count="158">
    <format dxfId="157">
      <pivotArea outline="0" collapsedLevelsAreSubtotals="1" fieldPosition="0"/>
    </format>
    <format dxfId="156">
      <pivotArea dataOnly="0" labelOnly="1" fieldPosition="0">
        <references count="3">
          <reference field="0" count="0" selected="0"/>
          <reference field="1" count="1" selected="0">
            <x v="2"/>
          </reference>
          <reference field="2" count="0"/>
        </references>
      </pivotArea>
    </format>
    <format dxfId="155">
      <pivotArea dataOnly="0" labelOnly="1" fieldPosition="0">
        <references count="3">
          <reference field="0" count="0" selected="0"/>
          <reference field="1" count="1" selected="0">
            <x v="3"/>
          </reference>
          <reference field="2" count="0"/>
        </references>
      </pivotArea>
    </format>
    <format dxfId="154">
      <pivotArea grandRow="1" outline="0" collapsedLevelsAreSubtotals="1" fieldPosition="0"/>
    </format>
    <format dxfId="153">
      <pivotArea dataOnly="0" labelOnly="1" fieldPosition="0">
        <references count="3">
          <reference field="0" count="0" selected="0"/>
          <reference field="1" count="1" selected="0">
            <x v="0"/>
          </reference>
          <reference field="2" count="0"/>
        </references>
      </pivotArea>
    </format>
    <format dxfId="152">
      <pivotArea dataOnly="0" labelOnly="1" grandCol="1" outline="0" fieldPosition="0"/>
    </format>
    <format dxfId="151">
      <pivotArea dataOnly="0" labelOnly="1" fieldPosition="0">
        <references count="3">
          <reference field="0" count="0" selected="0"/>
          <reference field="1" count="1" selected="0">
            <x v="4"/>
          </reference>
          <reference field="2" count="0"/>
        </references>
      </pivotArea>
    </format>
    <format dxfId="150">
      <pivotArea dataOnly="0" labelOnly="1" fieldPosition="0">
        <references count="3">
          <reference field="0" count="0" selected="0"/>
          <reference field="1" count="1" selected="0">
            <x v="5"/>
          </reference>
          <reference field="2" count="0"/>
        </references>
      </pivotArea>
    </format>
    <format dxfId="149">
      <pivotArea dataOnly="0" labelOnly="1" grandCol="1" outline="0" fieldPosition="0"/>
    </format>
    <format dxfId="148">
      <pivotArea dataOnly="0" labelOnly="1" fieldPosition="0">
        <references count="2">
          <reference field="1" count="1" selected="0">
            <x v="0"/>
          </reference>
          <reference field="2" count="1">
            <x v="4"/>
          </reference>
        </references>
      </pivotArea>
    </format>
    <format dxfId="147">
      <pivotArea dataOnly="0" labelOnly="1" fieldPosition="0">
        <references count="2">
          <reference field="1" count="1" selected="0">
            <x v="1"/>
          </reference>
          <reference field="2" count="1">
            <x v="4"/>
          </reference>
        </references>
      </pivotArea>
    </format>
    <format dxfId="146">
      <pivotArea dataOnly="0" labelOnly="1" fieldPosition="0">
        <references count="2">
          <reference field="1" count="1" selected="0">
            <x v="2"/>
          </reference>
          <reference field="2" count="1">
            <x v="4"/>
          </reference>
        </references>
      </pivotArea>
    </format>
    <format dxfId="145">
      <pivotArea dataOnly="0" labelOnly="1" fieldPosition="0">
        <references count="2">
          <reference field="1" count="1" selected="0">
            <x v="3"/>
          </reference>
          <reference field="2" count="1">
            <x v="5"/>
          </reference>
        </references>
      </pivotArea>
    </format>
    <format dxfId="144">
      <pivotArea dataOnly="0" labelOnly="1" fieldPosition="0">
        <references count="2">
          <reference field="1" count="1" selected="0">
            <x v="4"/>
          </reference>
          <reference field="2" count="1">
            <x v="5"/>
          </reference>
        </references>
      </pivotArea>
    </format>
    <format dxfId="143">
      <pivotArea dataOnly="0" labelOnly="1" fieldPosition="0">
        <references count="2">
          <reference field="1" count="1" selected="0">
            <x v="5"/>
          </reference>
          <reference field="2" count="1">
            <x v="5"/>
          </reference>
        </references>
      </pivotArea>
    </format>
    <format dxfId="142">
      <pivotArea dataOnly="0" labelOnly="1" fieldPosition="0">
        <references count="2">
          <reference field="1" count="1" selected="0">
            <x v="6"/>
          </reference>
          <reference field="2" count="1">
            <x v="5"/>
          </reference>
        </references>
      </pivotArea>
    </format>
    <format dxfId="141">
      <pivotArea dataOnly="0" labelOnly="1" fieldPosition="0">
        <references count="2">
          <reference field="1" count="1" selected="0">
            <x v="7"/>
          </reference>
          <reference field="2" count="1">
            <x v="5"/>
          </reference>
        </references>
      </pivotArea>
    </format>
    <format dxfId="140">
      <pivotArea field="6" type="button" dataOnly="0" labelOnly="1" outline="0" axis="axisRow" fieldPosition="0"/>
    </format>
    <format dxfId="139">
      <pivotArea dataOnly="0" labelOnly="1" grandCol="1" outline="0" fieldPosition="0"/>
    </format>
    <format dxfId="138">
      <pivotArea dataOnly="0" labelOnly="1" fieldPosition="0">
        <references count="2">
          <reference field="1" count="1" selected="0">
            <x v="0"/>
          </reference>
          <reference field="2" count="2">
            <x v="1"/>
            <x v="2"/>
          </reference>
        </references>
      </pivotArea>
    </format>
    <format dxfId="137">
      <pivotArea dataOnly="0" labelOnly="1" fieldPosition="0">
        <references count="2">
          <reference field="1" count="1" selected="0">
            <x v="1"/>
          </reference>
          <reference field="2" count="2">
            <x v="1"/>
            <x v="2"/>
          </reference>
        </references>
      </pivotArea>
    </format>
    <format dxfId="136">
      <pivotArea dataOnly="0" labelOnly="1" fieldPosition="0">
        <references count="2">
          <reference field="1" count="1" selected="0">
            <x v="2"/>
          </reference>
          <reference field="2" count="2">
            <x v="1"/>
            <x v="2"/>
          </reference>
        </references>
      </pivotArea>
    </format>
    <format dxfId="135">
      <pivotArea dataOnly="0" labelOnly="1" fieldPosition="0">
        <references count="2">
          <reference field="1" count="1" selected="0">
            <x v="3"/>
          </reference>
          <reference field="2" count="1">
            <x v="3"/>
          </reference>
        </references>
      </pivotArea>
    </format>
    <format dxfId="134">
      <pivotArea dataOnly="0" labelOnly="1" fieldPosition="0">
        <references count="2">
          <reference field="1" count="1" selected="0">
            <x v="4"/>
          </reference>
          <reference field="2" count="1">
            <x v="3"/>
          </reference>
        </references>
      </pivotArea>
    </format>
    <format dxfId="133">
      <pivotArea dataOnly="0" labelOnly="1" fieldPosition="0">
        <references count="2">
          <reference field="1" count="1" selected="0">
            <x v="5"/>
          </reference>
          <reference field="2" count="1">
            <x v="3"/>
          </reference>
        </references>
      </pivotArea>
    </format>
    <format dxfId="132">
      <pivotArea dataOnly="0" labelOnly="1" fieldPosition="0">
        <references count="2">
          <reference field="1" count="1" selected="0">
            <x v="6"/>
          </reference>
          <reference field="2" count="1">
            <x v="3"/>
          </reference>
        </references>
      </pivotArea>
    </format>
    <format dxfId="131">
      <pivotArea dataOnly="0" labelOnly="1" fieldPosition="0">
        <references count="2">
          <reference field="1" count="1" selected="0">
            <x v="7"/>
          </reference>
          <reference field="2" count="1">
            <x v="3"/>
          </reference>
        </references>
      </pivotArea>
    </format>
    <format dxfId="130">
      <pivotArea collapsedLevelsAreSubtotals="1" fieldPosition="0">
        <references count="3">
          <reference field="1" count="1" selected="0">
            <x v="0"/>
          </reference>
          <reference field="2" count="2" selected="0">
            <x v="1"/>
            <x v="2"/>
          </reference>
          <reference field="9" count="1">
            <x v="47"/>
          </reference>
        </references>
      </pivotArea>
    </format>
    <format dxfId="129">
      <pivotArea collapsedLevelsAreSubtotals="1" fieldPosition="0">
        <references count="3">
          <reference field="1" count="1" selected="0">
            <x v="0"/>
          </reference>
          <reference field="2" count="2" selected="0">
            <x v="1"/>
            <x v="2"/>
          </reference>
          <reference field="9" count="1">
            <x v="78"/>
          </reference>
        </references>
      </pivotArea>
    </format>
    <format dxfId="128">
      <pivotArea collapsedLevelsAreSubtotals="1" fieldPosition="0">
        <references count="3">
          <reference field="1" count="5" selected="0">
            <x v="3"/>
            <x v="4"/>
            <x v="5"/>
            <x v="6"/>
            <x v="7"/>
          </reference>
          <reference field="2" count="1" selected="0">
            <x v="3"/>
          </reference>
          <reference field="9" count="1">
            <x v="47"/>
          </reference>
        </references>
      </pivotArea>
    </format>
    <format dxfId="127">
      <pivotArea field="6" type="button" dataOnly="0" labelOnly="1" outline="0" axis="axisRow" fieldPosition="0"/>
    </format>
    <format dxfId="126">
      <pivotArea dataOnly="0" labelOnly="1" fieldPosition="0">
        <references count="2">
          <reference field="1" count="1" selected="0">
            <x v="0"/>
          </reference>
          <reference field="2" count="1">
            <x v="0"/>
          </reference>
        </references>
      </pivotArea>
    </format>
    <format dxfId="125">
      <pivotArea dataOnly="0" labelOnly="1" fieldPosition="0">
        <references count="2">
          <reference field="1" count="1" selected="0">
            <x v="1"/>
          </reference>
          <reference field="2" count="1">
            <x v="0"/>
          </reference>
        </references>
      </pivotArea>
    </format>
    <format dxfId="124">
      <pivotArea dataOnly="0" labelOnly="1" fieldPosition="0">
        <references count="2">
          <reference field="1" count="1" selected="0">
            <x v="2"/>
          </reference>
          <reference field="2" count="1">
            <x v="0"/>
          </reference>
        </references>
      </pivotArea>
    </format>
    <format dxfId="123">
      <pivotArea dataOnly="0" labelOnly="1" fieldPosition="0">
        <references count="2">
          <reference field="1" count="1" selected="0">
            <x v="3"/>
          </reference>
          <reference field="2" count="1">
            <x v="0"/>
          </reference>
        </references>
      </pivotArea>
    </format>
    <format dxfId="122">
      <pivotArea dataOnly="0" labelOnly="1" fieldPosition="0">
        <references count="2">
          <reference field="1" count="1" selected="0">
            <x v="4"/>
          </reference>
          <reference field="2" count="1">
            <x v="0"/>
          </reference>
        </references>
      </pivotArea>
    </format>
    <format dxfId="121">
      <pivotArea dataOnly="0" labelOnly="1" fieldPosition="0">
        <references count="2">
          <reference field="1" count="1" selected="0">
            <x v="5"/>
          </reference>
          <reference field="2" count="1">
            <x v="0"/>
          </reference>
        </references>
      </pivotArea>
    </format>
    <format dxfId="120">
      <pivotArea dataOnly="0" labelOnly="1" fieldPosition="0">
        <references count="2">
          <reference field="1" count="1" selected="0">
            <x v="6"/>
          </reference>
          <reference field="2" count="1">
            <x v="0"/>
          </reference>
        </references>
      </pivotArea>
    </format>
    <format dxfId="119">
      <pivotArea dataOnly="0" labelOnly="1" fieldPosition="0">
        <references count="2">
          <reference field="1" count="1" selected="0">
            <x v="7"/>
          </reference>
          <reference field="2" count="1">
            <x v="0"/>
          </reference>
        </references>
      </pivotArea>
    </format>
    <format dxfId="118">
      <pivotArea field="6" type="button" dataOnly="0" labelOnly="1" outline="0" axis="axisRow" fieldPosition="0"/>
    </format>
    <format dxfId="117">
      <pivotArea dataOnly="0" labelOnly="1" fieldPosition="0">
        <references count="2">
          <reference field="1" count="1" selected="0">
            <x v="0"/>
          </reference>
          <reference field="2" count="1">
            <x v="0"/>
          </reference>
        </references>
      </pivotArea>
    </format>
    <format dxfId="116">
      <pivotArea dataOnly="0" labelOnly="1" fieldPosition="0">
        <references count="2">
          <reference field="1" count="1" selected="0">
            <x v="1"/>
          </reference>
          <reference field="2" count="1">
            <x v="0"/>
          </reference>
        </references>
      </pivotArea>
    </format>
    <format dxfId="115">
      <pivotArea dataOnly="0" labelOnly="1" fieldPosition="0">
        <references count="2">
          <reference field="1" count="1" selected="0">
            <x v="2"/>
          </reference>
          <reference field="2" count="1">
            <x v="0"/>
          </reference>
        </references>
      </pivotArea>
    </format>
    <format dxfId="114">
      <pivotArea dataOnly="0" labelOnly="1" fieldPosition="0">
        <references count="2">
          <reference field="1" count="1" selected="0">
            <x v="3"/>
          </reference>
          <reference field="2" count="1">
            <x v="0"/>
          </reference>
        </references>
      </pivotArea>
    </format>
    <format dxfId="113">
      <pivotArea dataOnly="0" labelOnly="1" fieldPosition="0">
        <references count="2">
          <reference field="1" count="1" selected="0">
            <x v="4"/>
          </reference>
          <reference field="2" count="1">
            <x v="0"/>
          </reference>
        </references>
      </pivotArea>
    </format>
    <format dxfId="112">
      <pivotArea dataOnly="0" labelOnly="1" fieldPosition="0">
        <references count="2">
          <reference field="1" count="1" selected="0">
            <x v="5"/>
          </reference>
          <reference field="2" count="1">
            <x v="0"/>
          </reference>
        </references>
      </pivotArea>
    </format>
    <format dxfId="111">
      <pivotArea dataOnly="0" labelOnly="1" fieldPosition="0">
        <references count="2">
          <reference field="1" count="1" selected="0">
            <x v="6"/>
          </reference>
          <reference field="2" count="1">
            <x v="0"/>
          </reference>
        </references>
      </pivotArea>
    </format>
    <format dxfId="110">
      <pivotArea dataOnly="0" labelOnly="1" fieldPosition="0">
        <references count="2">
          <reference field="1" count="1" selected="0">
            <x v="7"/>
          </reference>
          <reference field="2" count="1">
            <x v="0"/>
          </reference>
        </references>
      </pivotArea>
    </format>
    <format dxfId="109">
      <pivotArea collapsedLevelsAreSubtotals="1" fieldPosition="0">
        <references count="2">
          <reference field="1" count="5" selected="0">
            <x v="3"/>
            <x v="4"/>
            <x v="5"/>
            <x v="6"/>
            <x v="7"/>
          </reference>
          <reference field="9" count="1">
            <x v="47"/>
          </reference>
        </references>
      </pivotArea>
    </format>
    <format dxfId="108">
      <pivotArea collapsedLevelsAreSubtotals="1" fieldPosition="0">
        <references count="2">
          <reference field="1" count="5" selected="0">
            <x v="3"/>
            <x v="4"/>
            <x v="5"/>
            <x v="6"/>
            <x v="7"/>
          </reference>
          <reference field="9" count="1">
            <x v="48"/>
          </reference>
        </references>
      </pivotArea>
    </format>
    <format dxfId="107">
      <pivotArea dataOnly="0" labelOnly="1" fieldPosition="0">
        <references count="3">
          <reference field="0" count="0" selected="0"/>
          <reference field="1" count="1" selected="0">
            <x v="8"/>
          </reference>
          <reference field="2" count="1">
            <x v="0"/>
          </reference>
        </references>
      </pivotArea>
    </format>
    <format dxfId="106">
      <pivotArea dataOnly="0" labelOnly="1" fieldPosition="0">
        <references count="3">
          <reference field="0" count="0" selected="0"/>
          <reference field="1" count="1" selected="0">
            <x v="9"/>
          </reference>
          <reference field="2" count="1">
            <x v="0"/>
          </reference>
        </references>
      </pivotArea>
    </format>
    <format dxfId="105">
      <pivotArea dataOnly="0" labelOnly="1" fieldPosition="0">
        <references count="3">
          <reference field="0" count="0" selected="0"/>
          <reference field="1" count="1" selected="0">
            <x v="10"/>
          </reference>
          <reference field="2" count="1">
            <x v="0"/>
          </reference>
        </references>
      </pivotArea>
    </format>
    <format dxfId="104">
      <pivotArea dataOnly="0" labelOnly="1" fieldPosition="0">
        <references count="3">
          <reference field="0" count="0" selected="0"/>
          <reference field="1" count="1" selected="0">
            <x v="11"/>
          </reference>
          <reference field="2" count="1">
            <x v="0"/>
          </reference>
        </references>
      </pivotArea>
    </format>
    <format dxfId="103">
      <pivotArea type="all" dataOnly="0" outline="0" fieldPosition="0"/>
    </format>
    <format dxfId="102">
      <pivotArea outline="0" collapsedLevelsAreSubtotals="1" fieldPosition="0"/>
    </format>
    <format dxfId="101">
      <pivotArea type="origin" dataOnly="0" labelOnly="1" outline="0" fieldPosition="0"/>
    </format>
    <format dxfId="100">
      <pivotArea field="0" type="button" dataOnly="0" labelOnly="1" outline="0" axis="axisCol" fieldPosition="0"/>
    </format>
    <format dxfId="99">
      <pivotArea field="1" type="button" dataOnly="0" labelOnly="1" outline="0" axis="axisCol" fieldPosition="1"/>
    </format>
    <format dxfId="98">
      <pivotArea field="2" type="button" dataOnly="0" labelOnly="1" outline="0" axis="axisCol" fieldPosition="2"/>
    </format>
    <format dxfId="97">
      <pivotArea type="topRight" dataOnly="0" labelOnly="1" outline="0" fieldPosition="0"/>
    </format>
    <format dxfId="96">
      <pivotArea field="6" type="button" dataOnly="0" labelOnly="1" outline="0" axis="axisRow" fieldPosition="0"/>
    </format>
    <format dxfId="95">
      <pivotArea dataOnly="0" labelOnly="1" fieldPosition="0">
        <references count="1">
          <reference field="6" count="0"/>
        </references>
      </pivotArea>
    </format>
    <format dxfId="94">
      <pivotArea dataOnly="0" labelOnly="1" grandRow="1" outline="0" fieldPosition="0"/>
    </format>
    <format dxfId="93">
      <pivotArea dataOnly="0" labelOnly="1" fieldPosition="0">
        <references count="1">
          <reference field="7" count="0"/>
        </references>
      </pivotArea>
    </format>
    <format dxfId="92">
      <pivotArea dataOnly="0" labelOnly="1" fieldPosition="0">
        <references count="1">
          <reference field="8" count="2">
            <x v="0"/>
            <x v="1"/>
          </reference>
        </references>
      </pivotArea>
    </format>
    <format dxfId="91">
      <pivotArea dataOnly="0" labelOnly="1" fieldPosition="0">
        <references count="1">
          <reference field="8" count="1">
            <x v="2"/>
          </reference>
        </references>
      </pivotArea>
    </format>
    <format dxfId="90">
      <pivotArea dataOnly="0" labelOnly="1" fieldPosition="0">
        <references count="1">
          <reference field="8" count="2">
            <x v="3"/>
            <x v="4"/>
          </reference>
        </references>
      </pivotArea>
    </format>
    <format dxfId="89">
      <pivotArea dataOnly="0" labelOnly="1" fieldPosition="0">
        <references count="1">
          <reference field="9" count="26">
            <x v="0"/>
            <x v="1"/>
            <x v="2"/>
            <x v="3"/>
            <x v="4"/>
            <x v="5"/>
            <x v="6"/>
            <x v="7"/>
            <x v="8"/>
            <x v="9"/>
            <x v="10"/>
            <x v="11"/>
            <x v="12"/>
            <x v="13"/>
            <x v="14"/>
            <x v="15"/>
            <x v="16"/>
            <x v="17"/>
            <x v="18"/>
            <x v="19"/>
            <x v="20"/>
            <x v="21"/>
            <x v="22"/>
            <x v="23"/>
            <x v="24"/>
            <x v="25"/>
          </reference>
        </references>
      </pivotArea>
    </format>
    <format dxfId="88">
      <pivotArea dataOnly="0" labelOnly="1" fieldPosition="0">
        <references count="1">
          <reference field="9" count="16">
            <x v="26"/>
            <x v="27"/>
            <x v="28"/>
            <x v="29"/>
            <x v="30"/>
            <x v="31"/>
            <x v="32"/>
            <x v="33"/>
            <x v="34"/>
            <x v="35"/>
            <x v="36"/>
            <x v="37"/>
            <x v="38"/>
            <x v="39"/>
            <x v="40"/>
            <x v="41"/>
          </reference>
        </references>
      </pivotArea>
    </format>
    <format dxfId="87">
      <pivotArea dataOnly="0" labelOnly="1" fieldPosition="0">
        <references count="1">
          <reference field="9" count="3">
            <x v="42"/>
            <x v="43"/>
            <x v="44"/>
          </reference>
        </references>
      </pivotArea>
    </format>
    <format dxfId="86">
      <pivotArea dataOnly="0" labelOnly="1" fieldPosition="0">
        <references count="1">
          <reference field="9" count="6">
            <x v="45"/>
            <x v="46"/>
            <x v="47"/>
            <x v="48"/>
            <x v="49"/>
            <x v="50"/>
          </reference>
        </references>
      </pivotArea>
    </format>
    <format dxfId="85">
      <pivotArea dataOnly="0" labelOnly="1" fieldPosition="0">
        <references count="1">
          <reference field="9" count="43">
            <x v="51"/>
            <x v="52"/>
            <x v="53"/>
            <x v="54"/>
            <x v="55"/>
            <x v="56"/>
            <x v="57"/>
            <x v="58"/>
            <x v="59"/>
            <x v="60"/>
            <x v="61"/>
            <x v="62"/>
            <x v="63"/>
            <x v="64"/>
            <x v="65"/>
            <x v="66"/>
            <x v="67"/>
            <x v="68"/>
            <x v="69"/>
            <x v="70"/>
            <x v="71"/>
            <x v="72"/>
            <x v="73"/>
            <x v="74"/>
            <x v="75"/>
            <x v="76"/>
            <x v="77"/>
            <x v="78"/>
            <x v="79"/>
            <x v="80"/>
            <x v="81"/>
            <x v="82"/>
            <x v="83"/>
            <x v="84"/>
            <x v="85"/>
            <x v="86"/>
            <x v="87"/>
            <x v="88"/>
            <x v="89"/>
            <x v="90"/>
            <x v="91"/>
            <x v="92"/>
            <x v="93"/>
          </reference>
        </references>
      </pivotArea>
    </format>
    <format dxfId="84">
      <pivotArea dataOnly="0" labelOnly="1" fieldPosition="0">
        <references count="1">
          <reference field="0" count="0"/>
        </references>
      </pivotArea>
    </format>
    <format dxfId="83">
      <pivotArea dataOnly="0" labelOnly="1" fieldPosition="0">
        <references count="2">
          <reference field="0" count="1" selected="0">
            <x v="0"/>
          </reference>
          <reference field="1" count="0"/>
        </references>
      </pivotArea>
    </format>
    <format dxfId="82">
      <pivotArea dataOnly="0" labelOnly="1" fieldPosition="0">
        <references count="2">
          <reference field="0" count="1" selected="0">
            <x v="1"/>
          </reference>
          <reference field="1" count="0"/>
        </references>
      </pivotArea>
    </format>
    <format dxfId="81">
      <pivotArea dataOnly="0" labelOnly="1" fieldPosition="0">
        <references count="2">
          <reference field="0" count="1" selected="0">
            <x v="2"/>
          </reference>
          <reference field="1" count="0"/>
        </references>
      </pivotArea>
    </format>
    <format dxfId="80">
      <pivotArea dataOnly="0" labelOnly="1" fieldPosition="0">
        <references count="2">
          <reference field="0" count="1" selected="0">
            <x v="3"/>
          </reference>
          <reference field="1" count="11">
            <x v="0"/>
            <x v="1"/>
            <x v="2"/>
            <x v="3"/>
            <x v="4"/>
            <x v="5"/>
            <x v="6"/>
            <x v="7"/>
            <x v="8"/>
            <x v="9"/>
            <x v="10"/>
          </reference>
        </references>
      </pivotArea>
    </format>
    <format dxfId="79">
      <pivotArea dataOnly="0" labelOnly="1" fieldPosition="0">
        <references count="3">
          <reference field="0" count="1" selected="0">
            <x v="0"/>
          </reference>
          <reference field="1" count="1" selected="0">
            <x v="0"/>
          </reference>
          <reference field="2" count="1">
            <x v="0"/>
          </reference>
        </references>
      </pivotArea>
    </format>
    <format dxfId="78">
      <pivotArea dataOnly="0" labelOnly="1" fieldPosition="0">
        <references count="3">
          <reference field="0" count="1" selected="0">
            <x v="0"/>
          </reference>
          <reference field="1" count="1" selected="0">
            <x v="1"/>
          </reference>
          <reference field="2" count="1">
            <x v="0"/>
          </reference>
        </references>
      </pivotArea>
    </format>
    <format dxfId="77">
      <pivotArea dataOnly="0" labelOnly="1" fieldPosition="0">
        <references count="3">
          <reference field="0" count="1" selected="0">
            <x v="0"/>
          </reference>
          <reference field="1" count="1" selected="0">
            <x v="2"/>
          </reference>
          <reference field="2" count="1">
            <x v="0"/>
          </reference>
        </references>
      </pivotArea>
    </format>
    <format dxfId="76">
      <pivotArea dataOnly="0" labelOnly="1" fieldPosition="0">
        <references count="3">
          <reference field="0" count="1" selected="0">
            <x v="0"/>
          </reference>
          <reference field="1" count="1" selected="0">
            <x v="3"/>
          </reference>
          <reference field="2" count="1">
            <x v="0"/>
          </reference>
        </references>
      </pivotArea>
    </format>
    <format dxfId="75">
      <pivotArea dataOnly="0" labelOnly="1" fieldPosition="0">
        <references count="3">
          <reference field="0" count="1" selected="0">
            <x v="0"/>
          </reference>
          <reference field="1" count="1" selected="0">
            <x v="4"/>
          </reference>
          <reference field="2" count="1">
            <x v="0"/>
          </reference>
        </references>
      </pivotArea>
    </format>
    <format dxfId="74">
      <pivotArea dataOnly="0" labelOnly="1" fieldPosition="0">
        <references count="3">
          <reference field="0" count="1" selected="0">
            <x v="0"/>
          </reference>
          <reference field="1" count="1" selected="0">
            <x v="5"/>
          </reference>
          <reference field="2" count="1">
            <x v="0"/>
          </reference>
        </references>
      </pivotArea>
    </format>
    <format dxfId="73">
      <pivotArea dataOnly="0" labelOnly="1" fieldPosition="0">
        <references count="3">
          <reference field="0" count="1" selected="0">
            <x v="0"/>
          </reference>
          <reference field="1" count="1" selected="0">
            <x v="6"/>
          </reference>
          <reference field="2" count="1">
            <x v="0"/>
          </reference>
        </references>
      </pivotArea>
    </format>
    <format dxfId="72">
      <pivotArea dataOnly="0" labelOnly="1" fieldPosition="0">
        <references count="3">
          <reference field="0" count="1" selected="0">
            <x v="0"/>
          </reference>
          <reference field="1" count="1" selected="0">
            <x v="7"/>
          </reference>
          <reference field="2" count="1">
            <x v="0"/>
          </reference>
        </references>
      </pivotArea>
    </format>
    <format dxfId="71">
      <pivotArea dataOnly="0" labelOnly="1" fieldPosition="0">
        <references count="3">
          <reference field="0" count="1" selected="0">
            <x v="0"/>
          </reference>
          <reference field="1" count="1" selected="0">
            <x v="8"/>
          </reference>
          <reference field="2" count="1">
            <x v="0"/>
          </reference>
        </references>
      </pivotArea>
    </format>
    <format dxfId="70">
      <pivotArea dataOnly="0" labelOnly="1" fieldPosition="0">
        <references count="3">
          <reference field="0" count="1" selected="0">
            <x v="0"/>
          </reference>
          <reference field="1" count="1" selected="0">
            <x v="9"/>
          </reference>
          <reference field="2" count="1">
            <x v="0"/>
          </reference>
        </references>
      </pivotArea>
    </format>
    <format dxfId="69">
      <pivotArea dataOnly="0" labelOnly="1" fieldPosition="0">
        <references count="3">
          <reference field="0" count="1" selected="0">
            <x v="0"/>
          </reference>
          <reference field="1" count="1" selected="0">
            <x v="10"/>
          </reference>
          <reference field="2" count="1">
            <x v="0"/>
          </reference>
        </references>
      </pivotArea>
    </format>
    <format dxfId="68">
      <pivotArea dataOnly="0" labelOnly="1" fieldPosition="0">
        <references count="3">
          <reference field="0" count="1" selected="0">
            <x v="0"/>
          </reference>
          <reference field="1" count="1" selected="0">
            <x v="11"/>
          </reference>
          <reference field="2" count="1">
            <x v="0"/>
          </reference>
        </references>
      </pivotArea>
    </format>
    <format dxfId="67">
      <pivotArea dataOnly="0" labelOnly="1" fieldPosition="0">
        <references count="3">
          <reference field="0" count="1" selected="0">
            <x v="1"/>
          </reference>
          <reference field="1" count="1" selected="0">
            <x v="0"/>
          </reference>
          <reference field="2" count="1">
            <x v="0"/>
          </reference>
        </references>
      </pivotArea>
    </format>
    <format dxfId="66">
      <pivotArea dataOnly="0" labelOnly="1" fieldPosition="0">
        <references count="3">
          <reference field="0" count="1" selected="0">
            <x v="1"/>
          </reference>
          <reference field="1" count="1" selected="0">
            <x v="1"/>
          </reference>
          <reference field="2" count="1">
            <x v="0"/>
          </reference>
        </references>
      </pivotArea>
    </format>
    <format dxfId="65">
      <pivotArea dataOnly="0" labelOnly="1" fieldPosition="0">
        <references count="3">
          <reference field="0" count="1" selected="0">
            <x v="1"/>
          </reference>
          <reference field="1" count="1" selected="0">
            <x v="2"/>
          </reference>
          <reference field="2" count="1">
            <x v="0"/>
          </reference>
        </references>
      </pivotArea>
    </format>
    <format dxfId="64">
      <pivotArea dataOnly="0" labelOnly="1" fieldPosition="0">
        <references count="3">
          <reference field="0" count="1" selected="0">
            <x v="1"/>
          </reference>
          <reference field="1" count="1" selected="0">
            <x v="3"/>
          </reference>
          <reference field="2" count="1">
            <x v="0"/>
          </reference>
        </references>
      </pivotArea>
    </format>
    <format dxfId="63">
      <pivotArea dataOnly="0" labelOnly="1" fieldPosition="0">
        <references count="3">
          <reference field="0" count="1" selected="0">
            <x v="1"/>
          </reference>
          <reference field="1" count="1" selected="0">
            <x v="4"/>
          </reference>
          <reference field="2" count="1">
            <x v="0"/>
          </reference>
        </references>
      </pivotArea>
    </format>
    <format dxfId="62">
      <pivotArea dataOnly="0" labelOnly="1" fieldPosition="0">
        <references count="3">
          <reference field="0" count="1" selected="0">
            <x v="1"/>
          </reference>
          <reference field="1" count="1" selected="0">
            <x v="5"/>
          </reference>
          <reference field="2" count="1">
            <x v="0"/>
          </reference>
        </references>
      </pivotArea>
    </format>
    <format dxfId="61">
      <pivotArea dataOnly="0" labelOnly="1" fieldPosition="0">
        <references count="3">
          <reference field="0" count="1" selected="0">
            <x v="1"/>
          </reference>
          <reference field="1" count="1" selected="0">
            <x v="6"/>
          </reference>
          <reference field="2" count="1">
            <x v="0"/>
          </reference>
        </references>
      </pivotArea>
    </format>
    <format dxfId="60">
      <pivotArea dataOnly="0" labelOnly="1" fieldPosition="0">
        <references count="3">
          <reference field="0" count="1" selected="0">
            <x v="1"/>
          </reference>
          <reference field="1" count="1" selected="0">
            <x v="7"/>
          </reference>
          <reference field="2" count="1">
            <x v="0"/>
          </reference>
        </references>
      </pivotArea>
    </format>
    <format dxfId="59">
      <pivotArea dataOnly="0" labelOnly="1" fieldPosition="0">
        <references count="3">
          <reference field="0" count="1" selected="0">
            <x v="1"/>
          </reference>
          <reference field="1" count="1" selected="0">
            <x v="8"/>
          </reference>
          <reference field="2" count="1">
            <x v="0"/>
          </reference>
        </references>
      </pivotArea>
    </format>
    <format dxfId="58">
      <pivotArea dataOnly="0" labelOnly="1" fieldPosition="0">
        <references count="3">
          <reference field="0" count="1" selected="0">
            <x v="1"/>
          </reference>
          <reference field="1" count="1" selected="0">
            <x v="9"/>
          </reference>
          <reference field="2" count="1">
            <x v="0"/>
          </reference>
        </references>
      </pivotArea>
    </format>
    <format dxfId="57">
      <pivotArea dataOnly="0" labelOnly="1" fieldPosition="0">
        <references count="3">
          <reference field="0" count="1" selected="0">
            <x v="1"/>
          </reference>
          <reference field="1" count="1" selected="0">
            <x v="10"/>
          </reference>
          <reference field="2" count="1">
            <x v="0"/>
          </reference>
        </references>
      </pivotArea>
    </format>
    <format dxfId="56">
      <pivotArea dataOnly="0" labelOnly="1" fieldPosition="0">
        <references count="3">
          <reference field="0" count="1" selected="0">
            <x v="1"/>
          </reference>
          <reference field="1" count="1" selected="0">
            <x v="11"/>
          </reference>
          <reference field="2" count="1">
            <x v="0"/>
          </reference>
        </references>
      </pivotArea>
    </format>
    <format dxfId="55">
      <pivotArea dataOnly="0" labelOnly="1" fieldPosition="0">
        <references count="3">
          <reference field="0" count="1" selected="0">
            <x v="2"/>
          </reference>
          <reference field="1" count="1" selected="0">
            <x v="0"/>
          </reference>
          <reference field="2" count="1">
            <x v="0"/>
          </reference>
        </references>
      </pivotArea>
    </format>
    <format dxfId="54">
      <pivotArea dataOnly="0" labelOnly="1" fieldPosition="0">
        <references count="3">
          <reference field="0" count="1" selected="0">
            <x v="2"/>
          </reference>
          <reference field="1" count="1" selected="0">
            <x v="1"/>
          </reference>
          <reference field="2" count="1">
            <x v="0"/>
          </reference>
        </references>
      </pivotArea>
    </format>
    <format dxfId="53">
      <pivotArea dataOnly="0" labelOnly="1" fieldPosition="0">
        <references count="3">
          <reference field="0" count="1" selected="0">
            <x v="2"/>
          </reference>
          <reference field="1" count="1" selected="0">
            <x v="2"/>
          </reference>
          <reference field="2" count="1">
            <x v="0"/>
          </reference>
        </references>
      </pivotArea>
    </format>
    <format dxfId="52">
      <pivotArea dataOnly="0" labelOnly="1" fieldPosition="0">
        <references count="3">
          <reference field="0" count="1" selected="0">
            <x v="2"/>
          </reference>
          <reference field="1" count="1" selected="0">
            <x v="3"/>
          </reference>
          <reference field="2" count="1">
            <x v="0"/>
          </reference>
        </references>
      </pivotArea>
    </format>
    <format dxfId="51">
      <pivotArea dataOnly="0" labelOnly="1" fieldPosition="0">
        <references count="3">
          <reference field="0" count="1" selected="0">
            <x v="2"/>
          </reference>
          <reference field="1" count="1" selected="0">
            <x v="4"/>
          </reference>
          <reference field="2" count="1">
            <x v="0"/>
          </reference>
        </references>
      </pivotArea>
    </format>
    <format dxfId="50">
      <pivotArea dataOnly="0" labelOnly="1" fieldPosition="0">
        <references count="3">
          <reference field="0" count="1" selected="0">
            <x v="2"/>
          </reference>
          <reference field="1" count="1" selected="0">
            <x v="5"/>
          </reference>
          <reference field="2" count="1">
            <x v="0"/>
          </reference>
        </references>
      </pivotArea>
    </format>
    <format dxfId="49">
      <pivotArea dataOnly="0" labelOnly="1" fieldPosition="0">
        <references count="3">
          <reference field="0" count="1" selected="0">
            <x v="2"/>
          </reference>
          <reference field="1" count="1" selected="0">
            <x v="6"/>
          </reference>
          <reference field="2" count="1">
            <x v="0"/>
          </reference>
        </references>
      </pivotArea>
    </format>
    <format dxfId="48">
      <pivotArea dataOnly="0" labelOnly="1" fieldPosition="0">
        <references count="3">
          <reference field="0" count="1" selected="0">
            <x v="2"/>
          </reference>
          <reference field="1" count="1" selected="0">
            <x v="7"/>
          </reference>
          <reference field="2" count="1">
            <x v="0"/>
          </reference>
        </references>
      </pivotArea>
    </format>
    <format dxfId="47">
      <pivotArea dataOnly="0" labelOnly="1" fieldPosition="0">
        <references count="3">
          <reference field="0" count="1" selected="0">
            <x v="2"/>
          </reference>
          <reference field="1" count="1" selected="0">
            <x v="8"/>
          </reference>
          <reference field="2" count="1">
            <x v="0"/>
          </reference>
        </references>
      </pivotArea>
    </format>
    <format dxfId="46">
      <pivotArea dataOnly="0" labelOnly="1" fieldPosition="0">
        <references count="3">
          <reference field="0" count="1" selected="0">
            <x v="2"/>
          </reference>
          <reference field="1" count="1" selected="0">
            <x v="9"/>
          </reference>
          <reference field="2" count="1">
            <x v="0"/>
          </reference>
        </references>
      </pivotArea>
    </format>
    <format dxfId="45">
      <pivotArea dataOnly="0" labelOnly="1" fieldPosition="0">
        <references count="3">
          <reference field="0" count="1" selected="0">
            <x v="2"/>
          </reference>
          <reference field="1" count="1" selected="0">
            <x v="10"/>
          </reference>
          <reference field="2" count="1">
            <x v="0"/>
          </reference>
        </references>
      </pivotArea>
    </format>
    <format dxfId="44">
      <pivotArea dataOnly="0" labelOnly="1" fieldPosition="0">
        <references count="3">
          <reference field="0" count="1" selected="0">
            <x v="2"/>
          </reference>
          <reference field="1" count="1" selected="0">
            <x v="11"/>
          </reference>
          <reference field="2" count="1">
            <x v="0"/>
          </reference>
        </references>
      </pivotArea>
    </format>
    <format dxfId="43">
      <pivotArea dataOnly="0" labelOnly="1" fieldPosition="0">
        <references count="3">
          <reference field="0" count="1" selected="0">
            <x v="3"/>
          </reference>
          <reference field="1" count="1" selected="0">
            <x v="0"/>
          </reference>
          <reference field="2" count="1">
            <x v="0"/>
          </reference>
        </references>
      </pivotArea>
    </format>
    <format dxfId="42">
      <pivotArea dataOnly="0" labelOnly="1" fieldPosition="0">
        <references count="3">
          <reference field="0" count="1" selected="0">
            <x v="3"/>
          </reference>
          <reference field="1" count="1" selected="0">
            <x v="1"/>
          </reference>
          <reference field="2" count="1">
            <x v="0"/>
          </reference>
        </references>
      </pivotArea>
    </format>
    <format dxfId="41">
      <pivotArea dataOnly="0" labelOnly="1" fieldPosition="0">
        <references count="3">
          <reference field="0" count="1" selected="0">
            <x v="3"/>
          </reference>
          <reference field="1" count="1" selected="0">
            <x v="2"/>
          </reference>
          <reference field="2" count="1">
            <x v="0"/>
          </reference>
        </references>
      </pivotArea>
    </format>
    <format dxfId="40">
      <pivotArea dataOnly="0" labelOnly="1" fieldPosition="0">
        <references count="3">
          <reference field="0" count="1" selected="0">
            <x v="3"/>
          </reference>
          <reference field="1" count="1" selected="0">
            <x v="3"/>
          </reference>
          <reference field="2" count="1">
            <x v="0"/>
          </reference>
        </references>
      </pivotArea>
    </format>
    <format dxfId="39">
      <pivotArea dataOnly="0" labelOnly="1" fieldPosition="0">
        <references count="3">
          <reference field="0" count="1" selected="0">
            <x v="3"/>
          </reference>
          <reference field="1" count="1" selected="0">
            <x v="4"/>
          </reference>
          <reference field="2" count="1">
            <x v="0"/>
          </reference>
        </references>
      </pivotArea>
    </format>
    <format dxfId="38">
      <pivotArea dataOnly="0" labelOnly="1" fieldPosition="0">
        <references count="3">
          <reference field="0" count="1" selected="0">
            <x v="3"/>
          </reference>
          <reference field="1" count="1" selected="0">
            <x v="5"/>
          </reference>
          <reference field="2" count="1">
            <x v="0"/>
          </reference>
        </references>
      </pivotArea>
    </format>
    <format dxfId="37">
      <pivotArea dataOnly="0" labelOnly="1" fieldPosition="0">
        <references count="3">
          <reference field="0" count="1" selected="0">
            <x v="3"/>
          </reference>
          <reference field="1" count="1" selected="0">
            <x v="6"/>
          </reference>
          <reference field="2" count="1">
            <x v="0"/>
          </reference>
        </references>
      </pivotArea>
    </format>
    <format dxfId="36">
      <pivotArea dataOnly="0" labelOnly="1" fieldPosition="0">
        <references count="3">
          <reference field="0" count="1" selected="0">
            <x v="3"/>
          </reference>
          <reference field="1" count="1" selected="0">
            <x v="7"/>
          </reference>
          <reference field="2" count="1">
            <x v="0"/>
          </reference>
        </references>
      </pivotArea>
    </format>
    <format dxfId="35">
      <pivotArea dataOnly="0" labelOnly="1" fieldPosition="0">
        <references count="3">
          <reference field="0" count="1" selected="0">
            <x v="3"/>
          </reference>
          <reference field="1" count="1" selected="0">
            <x v="8"/>
          </reference>
          <reference field="2" count="1">
            <x v="0"/>
          </reference>
        </references>
      </pivotArea>
    </format>
    <format dxfId="34">
      <pivotArea dataOnly="0" labelOnly="1" fieldPosition="0">
        <references count="3">
          <reference field="0" count="1" selected="0">
            <x v="3"/>
          </reference>
          <reference field="1" count="1" selected="0">
            <x v="9"/>
          </reference>
          <reference field="2" count="1">
            <x v="0"/>
          </reference>
        </references>
      </pivotArea>
    </format>
    <format dxfId="33">
      <pivotArea dataOnly="0" labelOnly="1" fieldPosition="0">
        <references count="3">
          <reference field="0" count="1" selected="0">
            <x v="3"/>
          </reference>
          <reference field="1" count="1" selected="0">
            <x v="10"/>
          </reference>
          <reference field="2" count="1">
            <x v="0"/>
          </reference>
        </references>
      </pivotArea>
    </format>
    <format dxfId="32">
      <pivotArea collapsedLevelsAreSubtotals="1" fieldPosition="0">
        <references count="1">
          <reference field="9" count="1">
            <x v="17"/>
          </reference>
        </references>
      </pivotArea>
    </format>
    <format dxfId="31">
      <pivotArea dataOnly="0" labelOnly="1" fieldPosition="0">
        <references count="1">
          <reference field="9" count="1">
            <x v="17"/>
          </reference>
        </references>
      </pivotArea>
    </format>
    <format dxfId="30">
      <pivotArea collapsedLevelsAreSubtotals="1" fieldPosition="0">
        <references count="1">
          <reference field="9" count="1">
            <x v="10"/>
          </reference>
        </references>
      </pivotArea>
    </format>
    <format dxfId="29">
      <pivotArea dataOnly="0" labelOnly="1" fieldPosition="0">
        <references count="1">
          <reference field="9" count="1">
            <x v="10"/>
          </reference>
        </references>
      </pivotArea>
    </format>
    <format dxfId="28">
      <pivotArea collapsedLevelsAreSubtotals="1" fieldPosition="0">
        <references count="1">
          <reference field="9" count="1">
            <x v="21"/>
          </reference>
        </references>
      </pivotArea>
    </format>
    <format dxfId="27">
      <pivotArea dataOnly="0" labelOnly="1" fieldPosition="0">
        <references count="1">
          <reference field="9" count="1">
            <x v="21"/>
          </reference>
        </references>
      </pivotArea>
    </format>
    <format dxfId="26">
      <pivotArea collapsedLevelsAreSubtotals="1" fieldPosition="0">
        <references count="1">
          <reference field="9" count="1">
            <x v="2"/>
          </reference>
        </references>
      </pivotArea>
    </format>
    <format dxfId="25">
      <pivotArea dataOnly="0" labelOnly="1" fieldPosition="0">
        <references count="1">
          <reference field="9" count="1">
            <x v="2"/>
          </reference>
        </references>
      </pivotArea>
    </format>
    <format dxfId="24">
      <pivotArea collapsedLevelsAreSubtotals="1" fieldPosition="0">
        <references count="1">
          <reference field="9" count="1">
            <x v="1"/>
          </reference>
        </references>
      </pivotArea>
    </format>
    <format dxfId="23">
      <pivotArea dataOnly="0" labelOnly="1" fieldPosition="0">
        <references count="1">
          <reference field="9" count="1">
            <x v="1"/>
          </reference>
        </references>
      </pivotArea>
    </format>
    <format dxfId="22">
      <pivotArea collapsedLevelsAreSubtotals="1" fieldPosition="0">
        <references count="1">
          <reference field="9" count="1">
            <x v="25"/>
          </reference>
        </references>
      </pivotArea>
    </format>
    <format dxfId="21">
      <pivotArea dataOnly="0" labelOnly="1" fieldPosition="0">
        <references count="1">
          <reference field="9" count="1">
            <x v="25"/>
          </reference>
        </references>
      </pivotArea>
    </format>
    <format dxfId="20">
      <pivotArea collapsedLevelsAreSubtotals="1" fieldPosition="0">
        <references count="1">
          <reference field="9" count="1">
            <x v="22"/>
          </reference>
        </references>
      </pivotArea>
    </format>
    <format dxfId="19">
      <pivotArea dataOnly="0" labelOnly="1" fieldPosition="0">
        <references count="1">
          <reference field="9" count="1">
            <x v="22"/>
          </reference>
        </references>
      </pivotArea>
    </format>
    <format dxfId="18">
      <pivotArea collapsedLevelsAreSubtotals="1" fieldPosition="0">
        <references count="1">
          <reference field="9" count="1">
            <x v="13"/>
          </reference>
        </references>
      </pivotArea>
    </format>
    <format dxfId="17">
      <pivotArea dataOnly="0" labelOnly="1" fieldPosition="0">
        <references count="1">
          <reference field="9" count="1">
            <x v="13"/>
          </reference>
        </references>
      </pivotArea>
    </format>
    <format dxfId="16">
      <pivotArea collapsedLevelsAreSubtotals="1" fieldPosition="0">
        <references count="1">
          <reference field="9" count="1">
            <x v="0"/>
          </reference>
        </references>
      </pivotArea>
    </format>
    <format dxfId="15">
      <pivotArea dataOnly="0" labelOnly="1" fieldPosition="0">
        <references count="1">
          <reference field="9" count="1">
            <x v="0"/>
          </reference>
        </references>
      </pivotArea>
    </format>
    <format dxfId="14">
      <pivotArea collapsedLevelsAreSubtotals="1" fieldPosition="0">
        <references count="1">
          <reference field="9" count="1">
            <x v="32"/>
          </reference>
        </references>
      </pivotArea>
    </format>
    <format dxfId="13">
      <pivotArea dataOnly="0" labelOnly="1" fieldPosition="0">
        <references count="1">
          <reference field="9" count="1">
            <x v="32"/>
          </reference>
        </references>
      </pivotArea>
    </format>
    <format dxfId="12">
      <pivotArea collapsedLevelsAreSubtotals="1" fieldPosition="0">
        <references count="1">
          <reference field="9" count="1">
            <x v="20"/>
          </reference>
        </references>
      </pivotArea>
    </format>
    <format dxfId="11">
      <pivotArea dataOnly="0" labelOnly="1" fieldPosition="0">
        <references count="1">
          <reference field="9" count="1">
            <x v="20"/>
          </reference>
        </references>
      </pivotArea>
    </format>
    <format dxfId="10">
      <pivotArea collapsedLevelsAreSubtotals="1" fieldPosition="0">
        <references count="1">
          <reference field="9" count="1">
            <x v="44"/>
          </reference>
        </references>
      </pivotArea>
    </format>
    <format dxfId="9">
      <pivotArea dataOnly="0" labelOnly="1" fieldPosition="0">
        <references count="1">
          <reference field="9" count="1">
            <x v="44"/>
          </reference>
        </references>
      </pivotArea>
    </format>
    <format dxfId="8">
      <pivotArea collapsedLevelsAreSubtotals="1" fieldPosition="0">
        <references count="1">
          <reference field="9" count="1">
            <x v="45"/>
          </reference>
        </references>
      </pivotArea>
    </format>
    <format dxfId="7">
      <pivotArea dataOnly="0" labelOnly="1" fieldPosition="0">
        <references count="1">
          <reference field="9" count="1">
            <x v="45"/>
          </reference>
        </references>
      </pivotArea>
    </format>
    <format dxfId="6">
      <pivotArea collapsedLevelsAreSubtotals="1" fieldPosition="0">
        <references count="1">
          <reference field="9" count="1">
            <x v="50"/>
          </reference>
        </references>
      </pivotArea>
    </format>
    <format dxfId="5">
      <pivotArea dataOnly="0" labelOnly="1" fieldPosition="0">
        <references count="1">
          <reference field="9" count="1">
            <x v="50"/>
          </reference>
        </references>
      </pivotArea>
    </format>
    <format dxfId="4">
      <pivotArea collapsedLevelsAreSubtotals="1" fieldPosition="0">
        <references count="1">
          <reference field="9" count="1">
            <x v="49"/>
          </reference>
        </references>
      </pivotArea>
    </format>
    <format dxfId="3">
      <pivotArea dataOnly="0" labelOnly="1" fieldPosition="0">
        <references count="1">
          <reference field="9" count="1">
            <x v="49"/>
          </reference>
        </references>
      </pivotArea>
    </format>
    <format dxfId="2">
      <pivotArea collapsedLevelsAreSubtotals="1" fieldPosition="0">
        <references count="1">
          <reference field="9" count="1">
            <x v="43"/>
          </reference>
        </references>
      </pivotArea>
    </format>
    <format dxfId="1">
      <pivotArea dataOnly="0" labelOnly="1" fieldPosition="0">
        <references count="1">
          <reference field="9" count="1">
            <x v="43"/>
          </reference>
        </references>
      </pivotArea>
    </format>
    <format dxfId="0">
      <pivotArea collapsedLevelsAreSubtotals="1" fieldPosition="0">
        <references count="4">
          <reference field="0" count="1" selected="0">
            <x v="1"/>
          </reference>
          <reference field="1" count="1" selected="0">
            <x v="11"/>
          </reference>
          <reference field="2" count="1" selected="0">
            <x v="0"/>
          </reference>
          <reference field="9" count="1">
            <x v="60"/>
          </reference>
        </references>
      </pivotArea>
    </format>
  </formats>
  <pivotHierarchies count="308">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
        <mp field="3"/>
      </mps>
    </pivotHierarchy>
    <pivotHierarchy/>
    <pivotHierarchy/>
    <pivotHierarchy/>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mps count="8">
        <mp field="10"/>
        <mp field="11"/>
        <mp field="12"/>
        <mp field="13"/>
        <mp field="14"/>
        <mp field="15"/>
        <mp field="16"/>
        <mp field="1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6"/>
  </rowHierarchiesUsage>
  <colHierarchiesUsage count="3">
    <colHierarchyUsage hierarchyUsage="60"/>
    <colHierarchyUsage hierarchyUsage="70"/>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8" minRefreshableVersion="3" useAutoFormatting="1" subtotalHiddenItems="1" colGrandTotals="0" itemPrintTitles="1" createdVersion="5" indent="0" outline="1" outlineData="1" multipleFieldFilters="0">
  <location ref="A32:AV129" firstHeaderRow="1" firstDataRow="3" firstDataCol="1" rowPageCount="2" colPageCount="1"/>
  <pivotFields count="18">
    <pivotField axis="axisCol" allDrilled="1" showAll="0" dataSourceSort="1" defaultSubtotal="0" defaultAttributeDrillState="1">
      <items count="5">
        <item x="0"/>
        <item x="1"/>
        <item x="2"/>
        <item x="3"/>
        <item x="4"/>
      </items>
    </pivotField>
    <pivotField axis="axisCol" allDrilled="1" showAll="0" dataSourceSort="1" defaultSubtotal="0" defaultAttributeDrillState="1">
      <items count="12">
        <item s="1" x="0"/>
        <item s="1" x="1"/>
        <item s="1" x="2"/>
        <item s="1" x="3"/>
        <item s="1" x="4"/>
        <item s="1" x="5"/>
        <item s="1" x="6"/>
        <item s="1" x="7"/>
        <item s="1" x="8"/>
        <item s="1" x="9"/>
        <item s="1" x="10"/>
        <item s="1" x="11"/>
      </items>
    </pivotField>
    <pivotField axis="axisPage" allDrilled="1" showAll="0" dataSourceSort="1" defaultSubtotal="0" defaultAttributeDrillState="1">
      <items count="2">
        <item s="1" x="0"/>
        <item x="1"/>
      </items>
    </pivotField>
    <pivotField showAll="0" dataSourceSort="1" defaultSubtotal="0" showPropTip="1"/>
    <pivotField dataField="1" showAll="0"/>
    <pivotField axis="axisPage" allDrilled="1" showAll="0" dataSourceSort="1" defaultSubtotal="0" defaultAttributeDrillState="1"/>
    <pivotField axis="axisRow" hiddenLevel="1" allDrilled="1" showAll="0" dataSourceSort="1">
      <items count="2">
        <item c="1" x="0"/>
        <item t="default"/>
      </items>
    </pivotField>
    <pivotField axis="axisRow" hiddenLevel="1" allDrilled="1" showAll="0" dataSourceSort="1">
      <items count="4">
        <item c="1" x="0"/>
        <item c="1" x="1"/>
        <item c="1" x="2"/>
        <item t="default"/>
      </items>
    </pivotField>
    <pivotField axis="axisRow" hiddenLevel="1" allDrilled="1" showAll="0" dataSourceSort="1">
      <items count="6">
        <item c="1" x="0"/>
        <item c="1" x="1"/>
        <item c="1" x="2"/>
        <item c="1" x="3"/>
        <item c="1" x="4"/>
        <item t="default"/>
      </items>
    </pivotField>
    <pivotField axis="axisRow" allDrilled="1" showAll="0">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n="PETRON" x="81"/>
        <item x="82"/>
        <item x="83"/>
        <item x="84"/>
        <item x="85"/>
        <item x="86"/>
        <item x="87"/>
        <item x="88"/>
        <item x="89"/>
        <item x="90"/>
        <item x="91"/>
        <item x="92"/>
        <item x="93"/>
        <item x="80"/>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1">
    <field x="9"/>
  </rowFields>
  <rowItems count="9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t="grand">
      <x/>
    </i>
  </rowItems>
  <colFields count="2">
    <field x="0"/>
    <field x="1"/>
  </colFields>
  <colItems count="47">
    <i>
      <x/>
      <x/>
    </i>
    <i r="1">
      <x v="1"/>
    </i>
    <i r="1">
      <x v="2"/>
    </i>
    <i r="1">
      <x v="3"/>
    </i>
    <i r="1">
      <x v="4"/>
    </i>
    <i r="1">
      <x v="5"/>
    </i>
    <i r="1">
      <x v="6"/>
    </i>
    <i r="1">
      <x v="7"/>
    </i>
    <i r="1">
      <x v="8"/>
    </i>
    <i>
      <x v="1"/>
      <x v="9"/>
    </i>
    <i r="1">
      <x v="10"/>
    </i>
    <i r="1">
      <x v="11"/>
    </i>
    <i r="1">
      <x/>
    </i>
    <i r="1">
      <x v="1"/>
    </i>
    <i r="1">
      <x v="2"/>
    </i>
    <i r="1">
      <x v="3"/>
    </i>
    <i r="1">
      <x v="4"/>
    </i>
    <i r="1">
      <x v="5"/>
    </i>
    <i r="1">
      <x v="6"/>
    </i>
    <i r="1">
      <x v="7"/>
    </i>
    <i r="1">
      <x v="8"/>
    </i>
    <i>
      <x v="2"/>
      <x v="9"/>
    </i>
    <i r="1">
      <x v="10"/>
    </i>
    <i r="1">
      <x v="11"/>
    </i>
    <i r="1">
      <x/>
    </i>
    <i r="1">
      <x v="1"/>
    </i>
    <i r="1">
      <x v="2"/>
    </i>
    <i r="1">
      <x v="3"/>
    </i>
    <i r="1">
      <x v="4"/>
    </i>
    <i r="1">
      <x v="5"/>
    </i>
    <i r="1">
      <x v="6"/>
    </i>
    <i r="1">
      <x v="7"/>
    </i>
    <i r="1">
      <x v="8"/>
    </i>
    <i>
      <x v="3"/>
      <x v="9"/>
    </i>
    <i r="1">
      <x v="10"/>
    </i>
    <i r="1">
      <x v="11"/>
    </i>
    <i r="1">
      <x/>
    </i>
    <i r="1">
      <x v="1"/>
    </i>
    <i r="1">
      <x v="2"/>
    </i>
    <i r="1">
      <x v="3"/>
    </i>
    <i r="1">
      <x v="4"/>
    </i>
    <i r="1">
      <x v="5"/>
    </i>
    <i r="1">
      <x v="6"/>
    </i>
    <i r="1">
      <x v="7"/>
    </i>
    <i r="1">
      <x v="8"/>
    </i>
    <i>
      <x v="4"/>
      <x v="9"/>
    </i>
    <i r="1">
      <x v="10"/>
    </i>
  </colItems>
  <pageFields count="2">
    <pageField fld="5" hier="21" name="[Data Mart].[Data Mart].&amp;[JPS Mart]" cap="JPS Mart"/>
    <pageField fld="2" hier="16" name="[Data Item].[Data Item Name].&amp;[IS02718]" cap="      Number of POS Terminals at the End of the Month"/>
  </pageFields>
  <dataFields count="1">
    <dataField fld="4" baseField="0" baseItem="0" numFmtId="167"/>
  </dataFields>
  <formats count="89">
    <format dxfId="246">
      <pivotArea outline="0" collapsedLevelsAreSubtotals="1" fieldPosition="0"/>
    </format>
    <format dxfId="245">
      <pivotArea dataOnly="0" labelOnly="1" fieldPosition="0">
        <references count="3">
          <reference field="0" count="0" selected="0"/>
          <reference field="1" count="1" selected="0">
            <x v="11"/>
          </reference>
          <reference field="2" count="0"/>
        </references>
      </pivotArea>
    </format>
    <format dxfId="244">
      <pivotArea dataOnly="0" labelOnly="1" fieldPosition="0">
        <references count="3">
          <reference field="0" count="0" selected="0"/>
          <reference field="1" count="1" selected="0">
            <x v="0"/>
          </reference>
          <reference field="2" count="0"/>
        </references>
      </pivotArea>
    </format>
    <format dxfId="243">
      <pivotArea dataOnly="0" labelOnly="1" fieldPosition="0">
        <references count="3">
          <reference field="0" count="0" selected="0"/>
          <reference field="1" count="1" selected="0">
            <x v="9"/>
          </reference>
          <reference field="2" count="0"/>
        </references>
      </pivotArea>
    </format>
    <format dxfId="242">
      <pivotArea dataOnly="0" labelOnly="1" grandCol="1" outline="0" fieldPosition="0"/>
    </format>
    <format dxfId="241">
      <pivotArea dataOnly="0" labelOnly="1" fieldPosition="0">
        <references count="3">
          <reference field="0" count="0" selected="0"/>
          <reference field="1" count="1" selected="0">
            <x v="1"/>
          </reference>
          <reference field="2" count="0"/>
        </references>
      </pivotArea>
    </format>
    <format dxfId="240">
      <pivotArea dataOnly="0" labelOnly="1" fieldPosition="0">
        <references count="3">
          <reference field="0" count="0" selected="0"/>
          <reference field="1" count="1" selected="0">
            <x v="2"/>
          </reference>
          <reference field="2" count="0"/>
        </references>
      </pivotArea>
    </format>
    <format dxfId="239">
      <pivotArea dataOnly="0" labelOnly="1" grandCol="1" outline="0" fieldPosition="0"/>
    </format>
    <format dxfId="238">
      <pivotArea dataOnly="0" labelOnly="1" fieldPosition="0">
        <references count="2">
          <reference field="1" count="1" selected="0">
            <x v="9"/>
          </reference>
          <reference field="2" count="1">
            <x v="1"/>
          </reference>
        </references>
      </pivotArea>
    </format>
    <format dxfId="237">
      <pivotArea dataOnly="0" labelOnly="1" fieldPosition="0">
        <references count="2">
          <reference field="1" count="1" selected="0">
            <x v="10"/>
          </reference>
          <reference field="2" count="1">
            <x v="1"/>
          </reference>
        </references>
      </pivotArea>
    </format>
    <format dxfId="236">
      <pivotArea dataOnly="0" labelOnly="1" fieldPosition="0">
        <references count="2">
          <reference field="1" count="1" selected="0">
            <x v="11"/>
          </reference>
          <reference field="2" count="1">
            <x v="1"/>
          </reference>
        </references>
      </pivotArea>
    </format>
    <format dxfId="235">
      <pivotArea dataOnly="0" labelOnly="1" fieldPosition="0">
        <references count="2">
          <reference field="1" count="1" selected="0">
            <x v="0"/>
          </reference>
          <reference field="2" count="1">
            <x v="0"/>
          </reference>
        </references>
      </pivotArea>
    </format>
    <format dxfId="234">
      <pivotArea dataOnly="0" labelOnly="1" fieldPosition="0">
        <references count="2">
          <reference field="1" count="1" selected="0">
            <x v="1"/>
          </reference>
          <reference field="2" count="1">
            <x v="0"/>
          </reference>
        </references>
      </pivotArea>
    </format>
    <format dxfId="233">
      <pivotArea dataOnly="0" labelOnly="1" fieldPosition="0">
        <references count="2">
          <reference field="1" count="1" selected="0">
            <x v="2"/>
          </reference>
          <reference field="2" count="1">
            <x v="0"/>
          </reference>
        </references>
      </pivotArea>
    </format>
    <format dxfId="232">
      <pivotArea dataOnly="0" labelOnly="1" fieldPosition="0">
        <references count="2">
          <reference field="1" count="1" selected="0">
            <x v="3"/>
          </reference>
          <reference field="2" count="1">
            <x v="0"/>
          </reference>
        </references>
      </pivotArea>
    </format>
    <format dxfId="231">
      <pivotArea dataOnly="0" labelOnly="1" fieldPosition="0">
        <references count="2">
          <reference field="1" count="1" selected="0">
            <x v="4"/>
          </reference>
          <reference field="2" count="1">
            <x v="0"/>
          </reference>
        </references>
      </pivotArea>
    </format>
    <format dxfId="230">
      <pivotArea dataOnly="0" labelOnly="1" fieldPosition="0">
        <references count="2">
          <reference field="1" count="1" selected="0">
            <x v="5"/>
          </reference>
          <reference field="2" count="1">
            <x v="0"/>
          </reference>
        </references>
      </pivotArea>
    </format>
    <format dxfId="229">
      <pivotArea dataOnly="0" labelOnly="1" fieldPosition="0">
        <references count="3">
          <reference field="0" count="0" selected="0"/>
          <reference field="1" count="1" selected="0">
            <x v="10"/>
          </reference>
          <reference field="2" count="1">
            <x v="0"/>
          </reference>
        </references>
      </pivotArea>
    </format>
    <format dxfId="228">
      <pivotArea dataOnly="0" labelOnly="1" fieldPosition="0">
        <references count="1">
          <reference field="9" count="1">
            <x v="13"/>
          </reference>
        </references>
      </pivotArea>
    </format>
    <format dxfId="227">
      <pivotArea type="all" dataOnly="0" outline="0" fieldPosition="0"/>
    </format>
    <format dxfId="226">
      <pivotArea outline="0" collapsedLevelsAreSubtotals="1" fieldPosition="0"/>
    </format>
    <format dxfId="225">
      <pivotArea type="origin" dataOnly="0" labelOnly="1" outline="0" fieldPosition="0"/>
    </format>
    <format dxfId="224">
      <pivotArea field="0" type="button" dataOnly="0" labelOnly="1" outline="0" axis="axisCol" fieldPosition="0"/>
    </format>
    <format dxfId="223">
      <pivotArea field="1" type="button" dataOnly="0" labelOnly="1" outline="0" axis="axisCol" fieldPosition="1"/>
    </format>
    <format dxfId="222">
      <pivotArea type="topRight" dataOnly="0" labelOnly="1" outline="0" fieldPosition="0"/>
    </format>
    <format dxfId="221">
      <pivotArea field="9" type="button" dataOnly="0" labelOnly="1" outline="0" axis="axisRow" fieldPosition="0"/>
    </format>
    <format dxfId="220">
      <pivotArea dataOnly="0" labelOnly="1" fieldPosition="0">
        <references count="1">
          <reference field="9"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19">
      <pivotArea dataOnly="0" labelOnly="1" fieldPosition="0">
        <references count="1">
          <reference field="9" count="44">
            <x v="50"/>
            <x v="51"/>
            <x v="52"/>
            <x v="53"/>
            <x v="54"/>
            <x v="55"/>
            <x v="56"/>
            <x v="57"/>
            <x v="58"/>
            <x v="59"/>
            <x v="60"/>
            <x v="61"/>
            <x v="62"/>
            <x v="63"/>
            <x v="64"/>
            <x v="65"/>
            <x v="66"/>
            <x v="67"/>
            <x v="68"/>
            <x v="69"/>
            <x v="70"/>
            <x v="71"/>
            <x v="72"/>
            <x v="73"/>
            <x v="74"/>
            <x v="75"/>
            <x v="76"/>
            <x v="77"/>
            <x v="78"/>
            <x v="79"/>
            <x v="80"/>
            <x v="81"/>
            <x v="82"/>
            <x v="83"/>
            <x v="84"/>
            <x v="85"/>
            <x v="86"/>
            <x v="87"/>
            <x v="88"/>
            <x v="89"/>
            <x v="90"/>
            <x v="91"/>
            <x v="92"/>
            <x v="93"/>
          </reference>
        </references>
      </pivotArea>
    </format>
    <format dxfId="218">
      <pivotArea dataOnly="0" labelOnly="1" grandRow="1" outline="0" fieldPosition="0"/>
    </format>
    <format dxfId="217">
      <pivotArea dataOnly="0" labelOnly="1" fieldPosition="0">
        <references count="1">
          <reference field="0" count="0"/>
        </references>
      </pivotArea>
    </format>
    <format dxfId="216">
      <pivotArea dataOnly="0" labelOnly="1" fieldPosition="0">
        <references count="2">
          <reference field="0" count="1" selected="0">
            <x v="0"/>
          </reference>
          <reference field="1" count="9">
            <x v="0"/>
            <x v="1"/>
            <x v="2"/>
            <x v="3"/>
            <x v="4"/>
            <x v="5"/>
            <x v="6"/>
            <x v="7"/>
            <x v="8"/>
          </reference>
        </references>
      </pivotArea>
    </format>
    <format dxfId="215">
      <pivotArea dataOnly="0" labelOnly="1" fieldPosition="0">
        <references count="2">
          <reference field="0" count="1" selected="0">
            <x v="1"/>
          </reference>
          <reference field="1" count="0"/>
        </references>
      </pivotArea>
    </format>
    <format dxfId="214">
      <pivotArea dataOnly="0" labelOnly="1" fieldPosition="0">
        <references count="2">
          <reference field="0" count="1" selected="0">
            <x v="2"/>
          </reference>
          <reference field="1" count="0"/>
        </references>
      </pivotArea>
    </format>
    <format dxfId="213">
      <pivotArea dataOnly="0" labelOnly="1" fieldPosition="0">
        <references count="2">
          <reference field="0" count="1" selected="0">
            <x v="3"/>
          </reference>
          <reference field="1" count="11">
            <x v="0"/>
            <x v="1"/>
            <x v="2"/>
            <x v="3"/>
            <x v="4"/>
            <x v="5"/>
            <x v="6"/>
            <x v="7"/>
            <x v="9"/>
            <x v="10"/>
            <x v="11"/>
          </reference>
        </references>
      </pivotArea>
    </format>
    <format dxfId="212">
      <pivotArea collapsedLevelsAreSubtotals="1" fieldPosition="0">
        <references count="1">
          <reference field="9" count="1">
            <x v="17"/>
          </reference>
        </references>
      </pivotArea>
    </format>
    <format dxfId="211">
      <pivotArea dataOnly="0" labelOnly="1" fieldPosition="0">
        <references count="1">
          <reference field="9" count="1">
            <x v="17"/>
          </reference>
        </references>
      </pivotArea>
    </format>
    <format dxfId="210">
      <pivotArea collapsedLevelsAreSubtotals="1" fieldPosition="0">
        <references count="1">
          <reference field="9" count="1">
            <x v="10"/>
          </reference>
        </references>
      </pivotArea>
    </format>
    <format dxfId="209">
      <pivotArea dataOnly="0" labelOnly="1" fieldPosition="0">
        <references count="1">
          <reference field="9" count="1">
            <x v="10"/>
          </reference>
        </references>
      </pivotArea>
    </format>
    <format dxfId="208">
      <pivotArea collapsedLevelsAreSubtotals="1" fieldPosition="0">
        <references count="1">
          <reference field="9" count="1">
            <x v="21"/>
          </reference>
        </references>
      </pivotArea>
    </format>
    <format dxfId="207">
      <pivotArea dataOnly="0" labelOnly="1" fieldPosition="0">
        <references count="1">
          <reference field="9" count="1">
            <x v="21"/>
          </reference>
        </references>
      </pivotArea>
    </format>
    <format dxfId="206">
      <pivotArea collapsedLevelsAreSubtotals="1" fieldPosition="0">
        <references count="1">
          <reference field="9" count="1">
            <x v="2"/>
          </reference>
        </references>
      </pivotArea>
    </format>
    <format dxfId="205">
      <pivotArea dataOnly="0" labelOnly="1" fieldPosition="0">
        <references count="1">
          <reference field="9" count="1">
            <x v="2"/>
          </reference>
        </references>
      </pivotArea>
    </format>
    <format dxfId="204">
      <pivotArea collapsedLevelsAreSubtotals="1" fieldPosition="0">
        <references count="1">
          <reference field="9" count="1">
            <x v="1"/>
          </reference>
        </references>
      </pivotArea>
    </format>
    <format dxfId="203">
      <pivotArea dataOnly="0" labelOnly="1" fieldPosition="0">
        <references count="1">
          <reference field="9" count="1">
            <x v="1"/>
          </reference>
        </references>
      </pivotArea>
    </format>
    <format dxfId="202">
      <pivotArea collapsedLevelsAreSubtotals="1" fieldPosition="0">
        <references count="1">
          <reference field="9" count="1">
            <x v="25"/>
          </reference>
        </references>
      </pivotArea>
    </format>
    <format dxfId="201">
      <pivotArea dataOnly="0" labelOnly="1" fieldPosition="0">
        <references count="1">
          <reference field="9" count="1">
            <x v="25"/>
          </reference>
        </references>
      </pivotArea>
    </format>
    <format dxfId="200">
      <pivotArea collapsedLevelsAreSubtotals="1" fieldPosition="0">
        <references count="1">
          <reference field="9" count="1">
            <x v="22"/>
          </reference>
        </references>
      </pivotArea>
    </format>
    <format dxfId="199">
      <pivotArea dataOnly="0" labelOnly="1" fieldPosition="0">
        <references count="1">
          <reference field="9" count="1">
            <x v="22"/>
          </reference>
        </references>
      </pivotArea>
    </format>
    <format dxfId="198">
      <pivotArea collapsedLevelsAreSubtotals="1" fieldPosition="0">
        <references count="1">
          <reference field="9" count="1">
            <x v="78"/>
          </reference>
        </references>
      </pivotArea>
    </format>
    <format dxfId="197">
      <pivotArea dataOnly="0" labelOnly="1" fieldPosition="0">
        <references count="1">
          <reference field="9" count="1">
            <x v="78"/>
          </reference>
        </references>
      </pivotArea>
    </format>
    <format dxfId="196">
      <pivotArea collapsedLevelsAreSubtotals="1" fieldPosition="0">
        <references count="1">
          <reference field="9" count="1">
            <x v="13"/>
          </reference>
        </references>
      </pivotArea>
    </format>
    <format dxfId="195">
      <pivotArea dataOnly="0" labelOnly="1" fieldPosition="0">
        <references count="1">
          <reference field="9" count="1">
            <x v="13"/>
          </reference>
        </references>
      </pivotArea>
    </format>
    <format dxfId="194">
      <pivotArea collapsedLevelsAreSubtotals="1" fieldPosition="0">
        <references count="1">
          <reference field="9" count="1">
            <x v="51"/>
          </reference>
        </references>
      </pivotArea>
    </format>
    <format dxfId="193">
      <pivotArea dataOnly="0" labelOnly="1" fieldPosition="0">
        <references count="1">
          <reference field="9" count="1">
            <x v="51"/>
          </reference>
        </references>
      </pivotArea>
    </format>
    <format dxfId="192">
      <pivotArea dataOnly="0" fieldPosition="0">
        <references count="1">
          <reference field="9" count="1">
            <x v="0"/>
          </reference>
        </references>
      </pivotArea>
    </format>
    <format dxfId="191">
      <pivotArea collapsedLevelsAreSubtotals="1" fieldPosition="0">
        <references count="1">
          <reference field="9" count="1">
            <x v="32"/>
          </reference>
        </references>
      </pivotArea>
    </format>
    <format dxfId="190">
      <pivotArea dataOnly="0" labelOnly="1" fieldPosition="0">
        <references count="1">
          <reference field="9" count="1">
            <x v="32"/>
          </reference>
        </references>
      </pivotArea>
    </format>
    <format dxfId="189">
      <pivotArea collapsedLevelsAreSubtotals="1" fieldPosition="0">
        <references count="1">
          <reference field="9" count="1">
            <x v="20"/>
          </reference>
        </references>
      </pivotArea>
    </format>
    <format dxfId="188">
      <pivotArea dataOnly="0" labelOnly="1" fieldPosition="0">
        <references count="1">
          <reference field="9" count="1">
            <x v="20"/>
          </reference>
        </references>
      </pivotArea>
    </format>
    <format dxfId="187">
      <pivotArea collapsedLevelsAreSubtotals="1" fieldPosition="0">
        <references count="1">
          <reference field="9" count="1">
            <x v="44"/>
          </reference>
        </references>
      </pivotArea>
    </format>
    <format dxfId="186">
      <pivotArea dataOnly="0" labelOnly="1" fieldPosition="0">
        <references count="1">
          <reference field="9" count="1">
            <x v="44"/>
          </reference>
        </references>
      </pivotArea>
    </format>
    <format dxfId="185">
      <pivotArea collapsedLevelsAreSubtotals="1" fieldPosition="0">
        <references count="1">
          <reference field="9" count="1">
            <x v="48"/>
          </reference>
        </references>
      </pivotArea>
    </format>
    <format dxfId="184">
      <pivotArea dataOnly="0" labelOnly="1" fieldPosition="0">
        <references count="1">
          <reference field="9" count="1">
            <x v="48"/>
          </reference>
        </references>
      </pivotArea>
    </format>
    <format dxfId="183">
      <pivotArea collapsedLevelsAreSubtotals="1" fieldPosition="0">
        <references count="1">
          <reference field="9" count="1">
            <x v="50"/>
          </reference>
        </references>
      </pivotArea>
    </format>
    <format dxfId="182">
      <pivotArea dataOnly="0" labelOnly="1" fieldPosition="0">
        <references count="1">
          <reference field="9" count="1">
            <x v="50"/>
          </reference>
        </references>
      </pivotArea>
    </format>
    <format dxfId="181">
      <pivotArea collapsedLevelsAreSubtotals="1" fieldPosition="0">
        <references count="1">
          <reference field="9" count="1">
            <x v="46"/>
          </reference>
        </references>
      </pivotArea>
    </format>
    <format dxfId="180">
      <pivotArea dataOnly="0" labelOnly="1" fieldPosition="0">
        <references count="1">
          <reference field="9" count="1">
            <x v="46"/>
          </reference>
        </references>
      </pivotArea>
    </format>
    <format dxfId="179">
      <pivotArea collapsedLevelsAreSubtotals="1" fieldPosition="0">
        <references count="1">
          <reference field="9" count="1">
            <x v="43"/>
          </reference>
        </references>
      </pivotArea>
    </format>
    <format dxfId="178">
      <pivotArea dataOnly="0" labelOnly="1" fieldPosition="0">
        <references count="1">
          <reference field="9" count="1">
            <x v="43"/>
          </reference>
        </references>
      </pivotArea>
    </format>
    <format dxfId="177">
      <pivotArea collapsedLevelsAreSubtotals="1" fieldPosition="0">
        <references count="1">
          <reference field="9" count="1">
            <x v="61"/>
          </reference>
        </references>
      </pivotArea>
    </format>
    <format dxfId="176">
      <pivotArea dataOnly="0" labelOnly="1" fieldPosition="0">
        <references count="1">
          <reference field="9" count="1">
            <x v="61"/>
          </reference>
        </references>
      </pivotArea>
    </format>
    <format dxfId="175">
      <pivotArea collapsedLevelsAreSubtotals="1" fieldPosition="0">
        <references count="1">
          <reference field="9" count="1">
            <x v="67"/>
          </reference>
        </references>
      </pivotArea>
    </format>
    <format dxfId="174">
      <pivotArea dataOnly="0" labelOnly="1" fieldPosition="0">
        <references count="1">
          <reference field="9" count="1">
            <x v="67"/>
          </reference>
        </references>
      </pivotArea>
    </format>
    <format dxfId="173">
      <pivotArea collapsedLevelsAreSubtotals="1" fieldPosition="0">
        <references count="1">
          <reference field="9" count="1">
            <x v="4"/>
          </reference>
        </references>
      </pivotArea>
    </format>
    <format dxfId="172">
      <pivotArea dataOnly="0" labelOnly="1" fieldPosition="0">
        <references count="1">
          <reference field="9" count="1">
            <x v="4"/>
          </reference>
        </references>
      </pivotArea>
    </format>
    <format dxfId="171">
      <pivotArea collapsedLevelsAreSubtotals="1" fieldPosition="0">
        <references count="1">
          <reference field="9" count="1">
            <x v="36"/>
          </reference>
        </references>
      </pivotArea>
    </format>
    <format dxfId="170">
      <pivotArea dataOnly="0" labelOnly="1" fieldPosition="0">
        <references count="1">
          <reference field="9" count="1">
            <x v="36"/>
          </reference>
        </references>
      </pivotArea>
    </format>
    <format dxfId="169">
      <pivotArea collapsedLevelsAreSubtotals="1" fieldPosition="0">
        <references count="1">
          <reference field="9" count="1">
            <x v="60"/>
          </reference>
        </references>
      </pivotArea>
    </format>
    <format dxfId="168">
      <pivotArea dataOnly="0" labelOnly="1" fieldPosition="0">
        <references count="1">
          <reference field="9" count="1">
            <x v="60"/>
          </reference>
        </references>
      </pivotArea>
    </format>
    <format dxfId="167">
      <pivotArea collapsedLevelsAreSubtotals="1" fieldPosition="0">
        <references count="1">
          <reference field="9" count="1">
            <x v="72"/>
          </reference>
        </references>
      </pivotArea>
    </format>
    <format dxfId="166">
      <pivotArea dataOnly="0" labelOnly="1" fieldPosition="0">
        <references count="1">
          <reference field="9" count="1">
            <x v="72"/>
          </reference>
        </references>
      </pivotArea>
    </format>
    <format dxfId="165">
      <pivotArea collapsedLevelsAreSubtotals="1" fieldPosition="0">
        <references count="1">
          <reference field="9" count="1">
            <x v="45"/>
          </reference>
        </references>
      </pivotArea>
    </format>
    <format dxfId="164">
      <pivotArea dataOnly="0" labelOnly="1" fieldPosition="0">
        <references count="1">
          <reference field="9" count="1">
            <x v="45"/>
          </reference>
        </references>
      </pivotArea>
    </format>
    <format dxfId="163">
      <pivotArea collapsedLevelsAreSubtotals="1" fieldPosition="0">
        <references count="1">
          <reference field="9" count="1">
            <x v="47"/>
          </reference>
        </references>
      </pivotArea>
    </format>
    <format dxfId="162">
      <pivotArea dataOnly="0" labelOnly="1" fieldPosition="0">
        <references count="1">
          <reference field="9" count="1">
            <x v="47"/>
          </reference>
        </references>
      </pivotArea>
    </format>
    <format dxfId="161">
      <pivotArea collapsedLevelsAreSubtotals="1" fieldPosition="0">
        <references count="3">
          <reference field="0" count="1" selected="0">
            <x v="0"/>
          </reference>
          <reference field="1" count="1" selected="0">
            <x v="8"/>
          </reference>
          <reference field="9" count="1">
            <x v="45"/>
          </reference>
        </references>
      </pivotArea>
    </format>
    <format dxfId="160">
      <pivotArea collapsedLevelsAreSubtotals="1" fieldPosition="0">
        <references count="3">
          <reference field="0" count="1" selected="0">
            <x v="0"/>
          </reference>
          <reference field="1" count="1" selected="0">
            <x v="8"/>
          </reference>
          <reference field="9" count="1">
            <x v="72"/>
          </reference>
        </references>
      </pivotArea>
    </format>
    <format dxfId="159">
      <pivotArea collapsedLevelsAreSubtotals="1" fieldPosition="0">
        <references count="3">
          <reference field="0" count="1" selected="0">
            <x v="0"/>
          </reference>
          <reference field="1" count="1" selected="0">
            <x v="8"/>
          </reference>
          <reference field="9" count="1">
            <x v="49"/>
          </reference>
        </references>
      </pivotArea>
    </format>
    <format dxfId="158">
      <pivotArea dataOnly="0" labelOnly="1" outline="0" fieldPosition="0">
        <references count="1">
          <reference field="2" count="0"/>
        </references>
      </pivotArea>
    </format>
  </formats>
  <pivotHierarchies count="308">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
        <mp field="3"/>
      </mps>
    </pivotHierarchy>
    <pivotHierarchy/>
    <pivotHierarchy/>
    <pivotHierarchy/>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mps count="8">
        <mp field="10"/>
        <mp field="11"/>
        <mp field="12"/>
        <mp field="13"/>
        <mp field="14"/>
        <mp field="15"/>
        <mp field="16"/>
        <mp field="17"/>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6"/>
  </rowHierarchiesUsage>
  <colHierarchiesUsage count="2">
    <colHierarchyUsage hierarchyUsage="60"/>
    <colHierarchyUsage hierarchyUsage="70"/>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8" minRefreshableVersion="3" useAutoFormatting="1" subtotalHiddenItems="1" itemPrintTitles="1" createdVersion="5" indent="0" showEmptyRow="1" showEmptyCol="1" outline="1" outlineData="1" multipleFieldFilters="0">
  <location ref="A521:L527" firstHeaderRow="1" firstDataRow="3" firstDataCol="1" rowPageCount="2" colPageCount="1"/>
  <pivotFields count="40">
    <pivotField allDrilled="1" showAll="0" dataSourceSort="1" defaultAttributeDrillState="1">
      <items count="5">
        <item s="1" x="0"/>
        <item s="1" x="1"/>
        <item s="1" x="2"/>
        <item s="1" x="3"/>
        <item t="default"/>
      </items>
    </pivotField>
    <pivotField allDrilled="1" showAll="0" dataSourceSort="1" defaultSubtotal="0" defaultAttributeDrillState="1">
      <items count="8">
        <item s="1" x="0"/>
        <item x="1"/>
        <item x="2"/>
        <item x="3"/>
        <item x="4"/>
        <item x="5"/>
        <item x="6"/>
        <item x="7"/>
      </items>
    </pivotField>
    <pivotField axis="axisPage" allDrilled="1" showAll="0" dataSourceSort="1">
      <items count="2">
        <item c="1" x="0"/>
        <item t="default"/>
      </items>
    </pivotField>
    <pivotField axis="axisPage" showAll="0" dataSourceSort="1">
      <items count="2">
        <item s="1" c="1" x="0"/>
        <item t="default"/>
      </items>
    </pivotField>
    <pivotField axis="axisPage" showAll="0" dataSourceSort="1">
      <items count="2">
        <item c="1" x="0"/>
        <item t="default"/>
      </items>
    </pivotField>
    <pivotField axis="axisPage" showAll="0" dataSourceSort="1">
      <items count="2">
        <item c="1" x="0"/>
        <item t="default"/>
      </items>
    </pivotField>
    <pivotField axis="axisPage" showAll="0" dataSourceSort="1">
      <items count="2">
        <item c="1" x="0"/>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hiddenLevel="1" allDrilled="1" showAll="0" dataSourceSort="1" defaultSubtotal="0">
      <items count="1">
        <item c="1" x="0"/>
      </items>
    </pivotField>
    <pivotField axis="axisRow" allDrilled="1" showAll="0" dataSourceSort="1">
      <items count="4">
        <item c="1" x="0"/>
        <item c="1" x="1"/>
        <item c="1" x="2"/>
        <item t="default"/>
      </items>
    </pivotField>
    <pivotField axis="axisRow" showAll="0" dataSourceSort="1">
      <items count="7">
        <item s="1" c="1" x="0" d="1"/>
        <item s="1" x="1" d="1"/>
        <item s="1" x="2" d="1"/>
        <item s="1" x="3" d="1"/>
        <item s="1" x="4"/>
        <item x="5" d="1"/>
        <item t="default"/>
      </items>
    </pivotField>
    <pivotField axis="axisRow" showAll="0" sortType="ascending">
      <items count="105">
        <item x="0"/>
        <item x="74"/>
        <item x="87"/>
        <item x="71"/>
        <item x="1"/>
        <item x="88"/>
        <item x="2"/>
        <item x="75"/>
        <item x="89"/>
        <item x="90"/>
        <item x="76"/>
        <item x="3"/>
        <item x="4"/>
        <item x="5"/>
        <item x="6"/>
        <item x="72"/>
        <item x="7"/>
        <item x="73"/>
        <item x="8"/>
        <item x="9"/>
        <item x="77"/>
        <item x="10"/>
        <item x="78"/>
        <item x="91"/>
        <item x="79"/>
        <item x="11"/>
        <item x="12"/>
        <item x="13"/>
        <item x="14"/>
        <item x="92"/>
        <item x="15"/>
        <item x="16"/>
        <item x="17"/>
        <item x="18"/>
        <item x="19"/>
        <item x="20"/>
        <item x="21"/>
        <item x="22"/>
        <item x="80"/>
        <item x="93"/>
        <item x="81"/>
        <item x="23"/>
        <item x="24"/>
        <item x="25"/>
        <item x="26"/>
        <item x="27"/>
        <item x="94"/>
        <item x="70"/>
        <item x="28"/>
        <item x="95"/>
        <item x="29"/>
        <item x="30"/>
        <item x="31"/>
        <item x="82"/>
        <item x="96"/>
        <item x="32"/>
        <item x="33"/>
        <item x="97"/>
        <item x="34"/>
        <item x="35"/>
        <item x="36"/>
        <item x="37"/>
        <item x="38"/>
        <item x="98"/>
        <item x="39"/>
        <item x="40"/>
        <item x="41"/>
        <item x="83"/>
        <item x="99"/>
        <item x="42"/>
        <item x="43"/>
        <item x="44"/>
        <item x="100"/>
        <item x="45"/>
        <item x="46"/>
        <item x="47"/>
        <item x="84"/>
        <item x="48"/>
        <item x="49"/>
        <item x="50"/>
        <item x="101"/>
        <item x="85"/>
        <item x="102"/>
        <item x="103"/>
        <item x="51"/>
        <item x="52"/>
        <item x="53"/>
        <item x="54"/>
        <item x="55"/>
        <item x="56"/>
        <item x="57"/>
        <item x="58"/>
        <item x="59"/>
        <item x="60"/>
        <item x="61"/>
        <item x="62"/>
        <item x="63"/>
        <item x="64"/>
        <item x="86"/>
        <item x="65"/>
        <item x="66"/>
        <item x="67"/>
        <item x="68"/>
        <item x="69"/>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dataField="1" showAll="0"/>
    <pivotField axis="axisCol" allDrilled="1" showAll="0" dataSourceSort="1" defaultAttributeDrillState="1">
      <items count="2">
        <item s="1" x="0"/>
        <item t="default"/>
      </items>
    </pivotField>
    <pivotField showAll="0" dataSourceSort="1" defaultSubtotal="0" showPropTip="1"/>
    <pivotField axis="axisPage" allDrilled="1" showAll="0" dataSourceSort="1" defaultAttributeDrillState="1">
      <items count="1">
        <item t="default"/>
      </items>
    </pivotField>
    <pivotField allDrilled="1" showAll="0" dataSourceSort="1" defaultAttributeDrillState="1"/>
    <pivotField axis="axisCol" allDrilled="1" showAll="0" dataSourceSort="1" defaultAttributeDrillState="1">
      <items count="6">
        <item s="1" x="0"/>
        <item s="1" x="1"/>
        <item s="1" x="2"/>
        <item s="1" x="3"/>
        <item s="1" x="4"/>
        <item t="default"/>
      </items>
    </pivotField>
  </pivotFields>
  <rowFields count="1">
    <field x="23"/>
  </rowFields>
  <rowItems count="4">
    <i>
      <x/>
    </i>
    <i>
      <x v="1"/>
    </i>
    <i>
      <x v="2"/>
    </i>
    <i t="grand">
      <x/>
    </i>
  </rowItems>
  <colFields count="2">
    <field x="39"/>
    <field x="35"/>
  </colFields>
  <colItems count="11">
    <i>
      <x/>
      <x/>
    </i>
    <i t="default">
      <x/>
    </i>
    <i>
      <x v="1"/>
      <x/>
    </i>
    <i t="default">
      <x v="1"/>
    </i>
    <i>
      <x v="2"/>
      <x/>
    </i>
    <i t="default">
      <x v="2"/>
    </i>
    <i>
      <x v="3"/>
      <x/>
    </i>
    <i t="default">
      <x v="3"/>
    </i>
    <i>
      <x v="4"/>
      <x/>
    </i>
    <i t="default">
      <x v="4"/>
    </i>
    <i t="grand">
      <x/>
    </i>
  </colItems>
  <pageFields count="2">
    <pageField fld="37" hier="21" name="[Data Mart].[Data Mart].&amp;[JPS Mart]" cap="JPS Mart"/>
    <pageField fld="2" hier="20" name="[Data Item].[Subject Area Hierarchy].[All Subject Area]" cap="All Subject Area"/>
  </pageFields>
  <dataFields count="1">
    <dataField fld="34" baseField="0" baseItem="0"/>
  </dataFields>
  <formats count="1">
    <format dxfId="247">
      <pivotArea dataOnly="0" labelOnly="1" fieldPosition="0">
        <references count="1">
          <reference field="25" count="1">
            <x v="0"/>
          </reference>
        </references>
      </pivotArea>
    </format>
  </formats>
  <pivotHierarchies count="308">
    <pivotHierarchy/>
    <pivotHierarchy/>
    <pivotHierarchy/>
    <pivotHierarchy/>
    <pivotHierarchy/>
    <pivotHierarchy/>
    <pivotHierarchy/>
    <pivotHierarchy/>
    <pivotHierarchy/>
    <pivotHierarchy/>
    <pivotHierarchy/>
    <pivotHierarchy/>
    <pivotHierarchy/>
    <pivotHierarchy/>
    <pivotHierarchy/>
    <pivotHierarchy/>
    <pivotHierarchy>
      <mps count="1">
        <mp field="36"/>
      </mps>
    </pivotHierarchy>
    <pivotHierarchy/>
    <pivotHierarchy/>
    <pivotHierarchy/>
    <pivotHierarchy>
      <mps count="13">
        <mp field="9"/>
        <mp field="10"/>
        <mp field="11"/>
        <mp field="12"/>
        <mp field="13"/>
        <mp field="14"/>
        <mp field="15"/>
        <mp field="16"/>
        <mp field="17"/>
        <mp field="18"/>
        <mp field="19"/>
        <mp field="20"/>
        <mp field="21"/>
      </mps>
    </pivotHierarchy>
    <pivotHierarchy/>
    <pivotHierarchy/>
    <pivotHierarchy/>
    <pivotHierarchy/>
    <pivotHierarchy/>
    <pivotHierarchy/>
    <pivotHierarchy/>
    <pivotHierarchy/>
    <pivotHierarchy/>
    <pivotHierarchy multipleItemSelectionAllowed="1">
      <members count="1" level="1">
        <member name="[Form Name].[Form Name].&amp;[ALL_IndustrySpecificReporting_PCRF_Monthly__V1.1.xsd]"/>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mps count="8">
        <mp field="26"/>
        <mp field="27"/>
        <mp field="28"/>
        <mp field="29"/>
        <mp field="30"/>
        <mp field="31"/>
        <mp field="32"/>
        <mp field="33"/>
      </mps>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6"/>
  </rowHierarchiesUsage>
  <colHierarchiesUsage count="2">
    <colHierarchyUsage hierarchyUsage="28"/>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5" cacheId="2" applyNumberFormats="0" applyBorderFormats="0" applyFontFormats="0" applyPatternFormats="0" applyAlignmentFormats="0" applyWidthHeightFormats="1" dataCaption="Values" updatedVersion="8" minRefreshableVersion="3" useAutoFormatting="1" subtotalHiddenItems="1" colGrandTotals="0" itemPrintTitles="1" createdVersion="5" indent="0" outline="1" outlineData="1" multipleFieldFilters="0">
  <location ref="A145:BB252" firstHeaderRow="1" firstDataRow="4" firstDataCol="1" rowPageCount="2" colPageCount="1"/>
  <pivotFields count="19">
    <pivotField axis="axisCol" allDrilled="1" showAll="0" dataSourceSort="1" defaultSubtotal="0" defaultAttributeDrillState="1">
      <items count="5">
        <item s="1" x="0"/>
        <item s="1" x="1"/>
        <item s="1" x="2"/>
        <item s="1" x="3"/>
        <item s="1" x="4"/>
      </items>
    </pivotField>
    <pivotField axis="axisCol" allDrilled="1" showAll="0" dataSourceSort="1" defaultSubtotal="0" defaultAttributeDrillState="1">
      <items count="12">
        <item s="1" x="0"/>
        <item s="1" x="1"/>
        <item s="1" x="2"/>
        <item s="1" x="3"/>
        <item s="1" x="4"/>
        <item s="1" x="5"/>
        <item s="1" x="6"/>
        <item s="1" x="7"/>
        <item s="1" x="8"/>
        <item s="1" x="9"/>
        <item s="1" x="10"/>
        <item s="1" x="11"/>
      </items>
    </pivotField>
    <pivotField axis="axisCol" allDrilled="1" showAll="0" dataSourceSort="1" defaultSubtotal="0" defaultAttributeDrillState="1">
      <items count="5">
        <item s="1" x="0"/>
        <item s="1" x="1"/>
        <item s="1" x="2"/>
        <item x="3"/>
        <item x="4"/>
      </items>
    </pivotField>
    <pivotField showAll="0" dataSourceSort="1" defaultSubtotal="0" showPropTip="1"/>
    <pivotField dataField="1" showAll="0"/>
    <pivotField axis="axisPage" allDrilled="1" showAll="0" dataSourceSort="1" defaultSubtotal="0" defaultAttributeDrillState="1"/>
    <pivotField axis="axisPage" allDrilled="1" showAll="0" dataSourceSort="1" defaultAttributeDrillState="1">
      <items count="1">
        <item t="default"/>
      </items>
    </pivotField>
    <pivotField axis="axisRow" allDrilled="1" showAll="0" dataSourceSort="1">
      <items count="2">
        <item c="1" x="0" d="1"/>
        <item t="default"/>
      </items>
    </pivotField>
    <pivotField axis="axisRow" showAll="0" dataSourceSort="1">
      <items count="4">
        <item c="1" x="0" d="1"/>
        <item c="1" x="1" d="1"/>
        <item c="1" x="2" d="1"/>
        <item t="default"/>
      </items>
    </pivotField>
    <pivotField axis="axisRow" showAll="0" dataSourceSort="1">
      <items count="6">
        <item c="1" x="0" d="1"/>
        <item c="1" x="1" d="1"/>
        <item c="1" x="2" d="1"/>
        <item c="1" x="3" d="1"/>
        <item c="1" x="4" d="1"/>
        <item t="default"/>
      </items>
    </pivotField>
    <pivotField axis="axisRow" showAll="0" dataSourceSort="1">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4">
    <field x="7"/>
    <field x="8"/>
    <field x="9"/>
    <field x="10"/>
  </rowFields>
  <rowItems count="104">
    <i>
      <x/>
    </i>
    <i r="1">
      <x/>
    </i>
    <i r="2">
      <x/>
    </i>
    <i r="3">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2">
      <x v="1"/>
    </i>
    <i r="3">
      <x v="26"/>
    </i>
    <i r="3">
      <x v="27"/>
    </i>
    <i r="3">
      <x v="28"/>
    </i>
    <i r="3">
      <x v="29"/>
    </i>
    <i r="3">
      <x v="30"/>
    </i>
    <i r="3">
      <x v="31"/>
    </i>
    <i r="3">
      <x v="32"/>
    </i>
    <i r="3">
      <x v="33"/>
    </i>
    <i r="3">
      <x v="34"/>
    </i>
    <i r="3">
      <x v="35"/>
    </i>
    <i r="3">
      <x v="36"/>
    </i>
    <i r="3">
      <x v="37"/>
    </i>
    <i r="3">
      <x v="38"/>
    </i>
    <i r="3">
      <x v="39"/>
    </i>
    <i r="3">
      <x v="40"/>
    </i>
    <i r="3">
      <x v="41"/>
    </i>
    <i r="1">
      <x v="1"/>
    </i>
    <i r="2">
      <x v="2"/>
    </i>
    <i r="3">
      <x v="42"/>
    </i>
    <i r="3">
      <x v="43"/>
    </i>
    <i r="3">
      <x v="44"/>
    </i>
    <i r="1">
      <x v="2"/>
    </i>
    <i r="2">
      <x v="3"/>
    </i>
    <i r="3">
      <x v="45"/>
    </i>
    <i r="3">
      <x v="46"/>
    </i>
    <i r="3">
      <x v="47"/>
    </i>
    <i r="3">
      <x v="48"/>
    </i>
    <i r="3">
      <x v="49"/>
    </i>
    <i r="3">
      <x v="50"/>
    </i>
    <i r="2">
      <x v="4"/>
    </i>
    <i r="3">
      <x v="51"/>
    </i>
    <i r="3">
      <x v="52"/>
    </i>
    <i r="3">
      <x v="53"/>
    </i>
    <i r="3">
      <x v="54"/>
    </i>
    <i r="3">
      <x v="55"/>
    </i>
    <i r="3">
      <x v="56"/>
    </i>
    <i r="3">
      <x v="57"/>
    </i>
    <i r="3">
      <x v="58"/>
    </i>
    <i r="3">
      <x v="59"/>
    </i>
    <i r="3">
      <x v="60"/>
    </i>
    <i r="3">
      <x v="61"/>
    </i>
    <i r="3">
      <x v="62"/>
    </i>
    <i r="3">
      <x v="63"/>
    </i>
    <i r="3">
      <x v="64"/>
    </i>
    <i r="3">
      <x v="65"/>
    </i>
    <i r="3">
      <x v="66"/>
    </i>
    <i r="3">
      <x v="67"/>
    </i>
    <i r="3">
      <x v="68"/>
    </i>
    <i r="3">
      <x v="69"/>
    </i>
    <i r="3">
      <x v="70"/>
    </i>
    <i r="3">
      <x v="71"/>
    </i>
    <i r="3">
      <x v="72"/>
    </i>
    <i r="3">
      <x v="73"/>
    </i>
    <i r="3">
      <x v="74"/>
    </i>
    <i r="3">
      <x v="75"/>
    </i>
    <i r="3">
      <x v="76"/>
    </i>
    <i r="3">
      <x v="77"/>
    </i>
    <i r="3">
      <x v="78"/>
    </i>
    <i r="3">
      <x v="79"/>
    </i>
    <i r="3">
      <x v="80"/>
    </i>
    <i r="3">
      <x v="81"/>
    </i>
    <i r="3">
      <x v="82"/>
    </i>
    <i r="3">
      <x v="83"/>
    </i>
    <i r="3">
      <x v="84"/>
    </i>
    <i r="3">
      <x v="85"/>
    </i>
    <i r="3">
      <x v="86"/>
    </i>
    <i r="3">
      <x v="87"/>
    </i>
    <i r="3">
      <x v="88"/>
    </i>
    <i r="3">
      <x v="89"/>
    </i>
    <i r="3">
      <x v="90"/>
    </i>
    <i r="3">
      <x v="91"/>
    </i>
    <i r="3">
      <x v="92"/>
    </i>
    <i r="3">
      <x v="93"/>
    </i>
    <i t="grand">
      <x/>
    </i>
  </rowItems>
  <colFields count="3">
    <field x="0"/>
    <field x="1"/>
    <field x="2"/>
  </colFields>
  <colItems count="53">
    <i>
      <x/>
      <x/>
      <x/>
    </i>
    <i r="2">
      <x v="1"/>
    </i>
    <i r="1">
      <x v="1"/>
      <x/>
    </i>
    <i r="2">
      <x v="1"/>
    </i>
    <i r="1">
      <x v="2"/>
      <x/>
    </i>
    <i r="2">
      <x v="1"/>
    </i>
    <i r="1">
      <x v="3"/>
      <x v="2"/>
    </i>
    <i r="1">
      <x v="4"/>
      <x v="2"/>
    </i>
    <i r="1">
      <x v="5"/>
      <x v="2"/>
    </i>
    <i r="1">
      <x v="6"/>
      <x v="2"/>
    </i>
    <i r="1">
      <x v="7"/>
      <x v="2"/>
    </i>
    <i r="1">
      <x v="8"/>
      <x v="2"/>
    </i>
    <i r="1">
      <x v="9"/>
      <x v="2"/>
    </i>
    <i r="1">
      <x v="10"/>
      <x v="2"/>
    </i>
    <i r="1">
      <x v="11"/>
      <x v="2"/>
    </i>
    <i>
      <x v="1"/>
      <x/>
      <x v="2"/>
    </i>
    <i r="1">
      <x v="1"/>
      <x v="2"/>
    </i>
    <i r="1">
      <x v="2"/>
      <x v="2"/>
    </i>
    <i r="1">
      <x v="3"/>
      <x v="2"/>
    </i>
    <i r="1">
      <x v="4"/>
      <x v="2"/>
    </i>
    <i r="1">
      <x v="5"/>
      <x v="2"/>
    </i>
    <i r="1">
      <x v="6"/>
      <x v="2"/>
    </i>
    <i r="1">
      <x v="7"/>
      <x v="2"/>
    </i>
    <i r="1">
      <x v="8"/>
      <x v="2"/>
    </i>
    <i r="1">
      <x v="9"/>
      <x v="2"/>
    </i>
    <i r="1">
      <x v="10"/>
      <x v="2"/>
    </i>
    <i r="1">
      <x v="11"/>
      <x v="2"/>
    </i>
    <i>
      <x v="2"/>
      <x/>
      <x v="2"/>
    </i>
    <i r="1">
      <x v="1"/>
      <x v="2"/>
    </i>
    <i r="1">
      <x v="2"/>
      <x v="2"/>
    </i>
    <i r="1">
      <x v="3"/>
      <x v="2"/>
    </i>
    <i r="1">
      <x v="4"/>
      <x v="2"/>
    </i>
    <i r="1">
      <x v="5"/>
      <x v="2"/>
    </i>
    <i r="1">
      <x v="6"/>
      <x v="2"/>
    </i>
    <i r="1">
      <x v="7"/>
      <x v="2"/>
    </i>
    <i r="1">
      <x v="8"/>
      <x v="2"/>
    </i>
    <i r="1">
      <x v="9"/>
      <x v="2"/>
    </i>
    <i r="1">
      <x v="10"/>
      <x v="2"/>
    </i>
    <i r="1">
      <x v="11"/>
      <x v="2"/>
    </i>
    <i>
      <x v="3"/>
      <x/>
      <x v="2"/>
    </i>
    <i r="1">
      <x v="1"/>
      <x v="2"/>
    </i>
    <i r="1">
      <x v="2"/>
      <x v="2"/>
    </i>
    <i r="1">
      <x v="3"/>
      <x v="2"/>
    </i>
    <i r="1">
      <x v="4"/>
      <x v="2"/>
    </i>
    <i r="1">
      <x v="5"/>
      <x v="2"/>
    </i>
    <i r="1">
      <x v="6"/>
      <x v="2"/>
    </i>
    <i r="1">
      <x v="7"/>
      <x v="2"/>
    </i>
    <i r="1">
      <x v="8"/>
      <x v="2"/>
    </i>
    <i r="1">
      <x v="9"/>
      <x v="2"/>
    </i>
    <i r="1">
      <x v="10"/>
      <x v="2"/>
    </i>
    <i r="1">
      <x v="11"/>
      <x v="2"/>
    </i>
    <i>
      <x v="4"/>
      <x/>
      <x v="2"/>
    </i>
    <i r="1">
      <x v="1"/>
      <x v="2"/>
    </i>
  </colItems>
  <pageFields count="2">
    <pageField fld="6" hier="30" name="[Form Name].[Form Name].[All]" cap="All"/>
    <pageField fld="5" hier="21" name="[Data Mart].[Data Mart].&amp;[JPS Mart]" cap="JPS Mart"/>
  </pageFields>
  <dataFields count="1">
    <dataField fld="4" baseField="0" baseItem="0" numFmtId="167"/>
  </dataFields>
  <formats count="213">
    <format dxfId="460">
      <pivotArea outline="0" collapsedLevelsAreSubtotals="1" fieldPosition="0"/>
    </format>
    <format dxfId="459">
      <pivotArea dataOnly="0" labelOnly="1" fieldPosition="0">
        <references count="3">
          <reference field="0" count="0" selected="0"/>
          <reference field="1" count="1" selected="0">
            <x v="2"/>
          </reference>
          <reference field="2" count="0"/>
        </references>
      </pivotArea>
    </format>
    <format dxfId="458">
      <pivotArea dataOnly="0" labelOnly="1" fieldPosition="0">
        <references count="3">
          <reference field="0" count="0" selected="0"/>
          <reference field="1" count="1" selected="0">
            <x v="3"/>
          </reference>
          <reference field="2" count="0"/>
        </references>
      </pivotArea>
    </format>
    <format dxfId="457">
      <pivotArea grandRow="1" outline="0" collapsedLevelsAreSubtotals="1" fieldPosition="0"/>
    </format>
    <format dxfId="456">
      <pivotArea dataOnly="0" labelOnly="1" fieldPosition="0">
        <references count="3">
          <reference field="0" count="0" selected="0"/>
          <reference field="1" count="1" selected="0">
            <x v="0"/>
          </reference>
          <reference field="2" count="0"/>
        </references>
      </pivotArea>
    </format>
    <format dxfId="455">
      <pivotArea dataOnly="0" labelOnly="1" grandCol="1" outline="0" fieldPosition="0"/>
    </format>
    <format dxfId="454">
      <pivotArea dataOnly="0" labelOnly="1" fieldPosition="0">
        <references count="3">
          <reference field="0" count="0" selected="0"/>
          <reference field="1" count="1" selected="0">
            <x v="4"/>
          </reference>
          <reference field="2" count="0"/>
        </references>
      </pivotArea>
    </format>
    <format dxfId="453">
      <pivotArea dataOnly="0" labelOnly="1" fieldPosition="0">
        <references count="3">
          <reference field="0" count="0" selected="0"/>
          <reference field="1" count="1" selected="0">
            <x v="5"/>
          </reference>
          <reference field="2" count="0"/>
        </references>
      </pivotArea>
    </format>
    <format dxfId="452">
      <pivotArea dataOnly="0" labelOnly="1" grandCol="1" outline="0" fieldPosition="0"/>
    </format>
    <format dxfId="451">
      <pivotArea dataOnly="0" labelOnly="1" fieldPosition="0">
        <references count="2">
          <reference field="1" count="1" selected="0">
            <x v="0"/>
          </reference>
          <reference field="2" count="1">
            <x v="3"/>
          </reference>
        </references>
      </pivotArea>
    </format>
    <format dxfId="450">
      <pivotArea dataOnly="0" labelOnly="1" fieldPosition="0">
        <references count="2">
          <reference field="1" count="1" selected="0">
            <x v="1"/>
          </reference>
          <reference field="2" count="1">
            <x v="3"/>
          </reference>
        </references>
      </pivotArea>
    </format>
    <format dxfId="449">
      <pivotArea dataOnly="0" labelOnly="1" fieldPosition="0">
        <references count="2">
          <reference field="1" count="1" selected="0">
            <x v="2"/>
          </reference>
          <reference field="2" count="1">
            <x v="3"/>
          </reference>
        </references>
      </pivotArea>
    </format>
    <format dxfId="448">
      <pivotArea dataOnly="0" labelOnly="1" fieldPosition="0">
        <references count="2">
          <reference field="1" count="1" selected="0">
            <x v="3"/>
          </reference>
          <reference field="2" count="1">
            <x v="4"/>
          </reference>
        </references>
      </pivotArea>
    </format>
    <format dxfId="447">
      <pivotArea dataOnly="0" labelOnly="1" fieldPosition="0">
        <references count="2">
          <reference field="1" count="1" selected="0">
            <x v="4"/>
          </reference>
          <reference field="2" count="1">
            <x v="4"/>
          </reference>
        </references>
      </pivotArea>
    </format>
    <format dxfId="446">
      <pivotArea dataOnly="0" labelOnly="1" fieldPosition="0">
        <references count="2">
          <reference field="1" count="1" selected="0">
            <x v="5"/>
          </reference>
          <reference field="2" count="1">
            <x v="4"/>
          </reference>
        </references>
      </pivotArea>
    </format>
    <format dxfId="445">
      <pivotArea dataOnly="0" labelOnly="1" fieldPosition="0">
        <references count="2">
          <reference field="1" count="1" selected="0">
            <x v="6"/>
          </reference>
          <reference field="2" count="1">
            <x v="4"/>
          </reference>
        </references>
      </pivotArea>
    </format>
    <format dxfId="444">
      <pivotArea dataOnly="0" labelOnly="1" fieldPosition="0">
        <references count="2">
          <reference field="1" count="1" selected="0">
            <x v="7"/>
          </reference>
          <reference field="2" count="1">
            <x v="4"/>
          </reference>
        </references>
      </pivotArea>
    </format>
    <format dxfId="443">
      <pivotArea field="7" type="button" dataOnly="0" labelOnly="1" outline="0" axis="axisRow" fieldPosition="0"/>
    </format>
    <format dxfId="442">
      <pivotArea dataOnly="0" labelOnly="1" grandCol="1" outline="0" fieldPosition="0"/>
    </format>
    <format dxfId="441">
      <pivotArea dataOnly="0" labelOnly="1" fieldPosition="0">
        <references count="2">
          <reference field="1" count="1" selected="0">
            <x v="0"/>
          </reference>
          <reference field="2" count="2">
            <x v="0"/>
            <x v="1"/>
          </reference>
        </references>
      </pivotArea>
    </format>
    <format dxfId="440">
      <pivotArea dataOnly="0" labelOnly="1" fieldPosition="0">
        <references count="2">
          <reference field="1" count="1" selected="0">
            <x v="1"/>
          </reference>
          <reference field="2" count="2">
            <x v="0"/>
            <x v="1"/>
          </reference>
        </references>
      </pivotArea>
    </format>
    <format dxfId="439">
      <pivotArea dataOnly="0" labelOnly="1" fieldPosition="0">
        <references count="2">
          <reference field="1" count="1" selected="0">
            <x v="2"/>
          </reference>
          <reference field="2" count="2">
            <x v="0"/>
            <x v="1"/>
          </reference>
        </references>
      </pivotArea>
    </format>
    <format dxfId="438">
      <pivotArea dataOnly="0" labelOnly="1" fieldPosition="0">
        <references count="2">
          <reference field="1" count="1" selected="0">
            <x v="3"/>
          </reference>
          <reference field="2" count="1">
            <x v="2"/>
          </reference>
        </references>
      </pivotArea>
    </format>
    <format dxfId="437">
      <pivotArea dataOnly="0" labelOnly="1" fieldPosition="0">
        <references count="2">
          <reference field="1" count="1" selected="0">
            <x v="4"/>
          </reference>
          <reference field="2" count="1">
            <x v="2"/>
          </reference>
        </references>
      </pivotArea>
    </format>
    <format dxfId="436">
      <pivotArea dataOnly="0" labelOnly="1" fieldPosition="0">
        <references count="2">
          <reference field="1" count="1" selected="0">
            <x v="5"/>
          </reference>
          <reference field="2" count="1">
            <x v="2"/>
          </reference>
        </references>
      </pivotArea>
    </format>
    <format dxfId="435">
      <pivotArea dataOnly="0" labelOnly="1" fieldPosition="0">
        <references count="2">
          <reference field="1" count="1" selected="0">
            <x v="6"/>
          </reference>
          <reference field="2" count="1">
            <x v="2"/>
          </reference>
        </references>
      </pivotArea>
    </format>
    <format dxfId="434">
      <pivotArea dataOnly="0" labelOnly="1" fieldPosition="0">
        <references count="2">
          <reference field="1" count="1" selected="0">
            <x v="7"/>
          </reference>
          <reference field="2" count="1">
            <x v="2"/>
          </reference>
        </references>
      </pivotArea>
    </format>
    <format dxfId="433">
      <pivotArea dataOnly="0" labelOnly="1" fieldPosition="0">
        <references count="3">
          <reference field="0" count="0" selected="0"/>
          <reference field="1" count="1" selected="0">
            <x v="1"/>
          </reference>
          <reference field="2" count="1">
            <x v="2"/>
          </reference>
        </references>
      </pivotArea>
    </format>
    <format dxfId="432">
      <pivotArea dataOnly="0" labelOnly="1" fieldPosition="0">
        <references count="3">
          <reference field="0" count="1" selected="0">
            <x v="3"/>
          </reference>
          <reference field="1" count="1" selected="0">
            <x v="10"/>
          </reference>
          <reference field="2" count="1">
            <x v="2"/>
          </reference>
        </references>
      </pivotArea>
    </format>
    <format dxfId="431">
      <pivotArea dataOnly="0" labelOnly="1" fieldPosition="0">
        <references count="3">
          <reference field="0" count="1" selected="0">
            <x v="0"/>
          </reference>
          <reference field="1" count="1" selected="0">
            <x v="0"/>
          </reference>
          <reference field="2" count="2">
            <x v="0"/>
            <x v="1"/>
          </reference>
        </references>
      </pivotArea>
    </format>
    <format dxfId="430">
      <pivotArea dataOnly="0" labelOnly="1" fieldPosition="0">
        <references count="3">
          <reference field="0" count="1" selected="0">
            <x v="0"/>
          </reference>
          <reference field="1" count="1" selected="0">
            <x v="1"/>
          </reference>
          <reference field="2" count="2">
            <x v="0"/>
            <x v="1"/>
          </reference>
        </references>
      </pivotArea>
    </format>
    <format dxfId="429">
      <pivotArea dataOnly="0" labelOnly="1" fieldPosition="0">
        <references count="3">
          <reference field="0" count="1" selected="0">
            <x v="0"/>
          </reference>
          <reference field="1" count="1" selected="0">
            <x v="2"/>
          </reference>
          <reference field="2" count="2">
            <x v="0"/>
            <x v="1"/>
          </reference>
        </references>
      </pivotArea>
    </format>
    <format dxfId="428">
      <pivotArea dataOnly="0" labelOnly="1" fieldPosition="0">
        <references count="3">
          <reference field="0" count="1" selected="0">
            <x v="0"/>
          </reference>
          <reference field="1" count="1" selected="0">
            <x v="3"/>
          </reference>
          <reference field="2" count="1">
            <x v="2"/>
          </reference>
        </references>
      </pivotArea>
    </format>
    <format dxfId="427">
      <pivotArea dataOnly="0" labelOnly="1" fieldPosition="0">
        <references count="3">
          <reference field="0" count="1" selected="0">
            <x v="0"/>
          </reference>
          <reference field="1" count="1" selected="0">
            <x v="4"/>
          </reference>
          <reference field="2" count="1">
            <x v="2"/>
          </reference>
        </references>
      </pivotArea>
    </format>
    <format dxfId="426">
      <pivotArea dataOnly="0" labelOnly="1" fieldPosition="0">
        <references count="3">
          <reference field="0" count="1" selected="0">
            <x v="0"/>
          </reference>
          <reference field="1" count="1" selected="0">
            <x v="5"/>
          </reference>
          <reference field="2" count="1">
            <x v="2"/>
          </reference>
        </references>
      </pivotArea>
    </format>
    <format dxfId="425">
      <pivotArea dataOnly="0" labelOnly="1" fieldPosition="0">
        <references count="3">
          <reference field="0" count="1" selected="0">
            <x v="0"/>
          </reference>
          <reference field="1" count="1" selected="0">
            <x v="6"/>
          </reference>
          <reference field="2" count="1">
            <x v="2"/>
          </reference>
        </references>
      </pivotArea>
    </format>
    <format dxfId="424">
      <pivotArea dataOnly="0" labelOnly="1" fieldPosition="0">
        <references count="3">
          <reference field="0" count="1" selected="0">
            <x v="0"/>
          </reference>
          <reference field="1" count="1" selected="0">
            <x v="7"/>
          </reference>
          <reference field="2" count="1">
            <x v="2"/>
          </reference>
        </references>
      </pivotArea>
    </format>
    <format dxfId="423">
      <pivotArea dataOnly="0" labelOnly="1" fieldPosition="0">
        <references count="3">
          <reference field="0" count="1" selected="0">
            <x v="0"/>
          </reference>
          <reference field="1" count="1" selected="0">
            <x v="8"/>
          </reference>
          <reference field="2" count="1">
            <x v="2"/>
          </reference>
        </references>
      </pivotArea>
    </format>
    <format dxfId="422">
      <pivotArea dataOnly="0" labelOnly="1" fieldPosition="0">
        <references count="3">
          <reference field="0" count="1" selected="0">
            <x v="0"/>
          </reference>
          <reference field="1" count="1" selected="0">
            <x v="9"/>
          </reference>
          <reference field="2" count="1">
            <x v="2"/>
          </reference>
        </references>
      </pivotArea>
    </format>
    <format dxfId="421">
      <pivotArea dataOnly="0" labelOnly="1" fieldPosition="0">
        <references count="3">
          <reference field="0" count="1" selected="0">
            <x v="0"/>
          </reference>
          <reference field="1" count="1" selected="0">
            <x v="10"/>
          </reference>
          <reference field="2" count="1">
            <x v="2"/>
          </reference>
        </references>
      </pivotArea>
    </format>
    <format dxfId="420">
      <pivotArea dataOnly="0" labelOnly="1" fieldPosition="0">
        <references count="3">
          <reference field="0" count="1" selected="0">
            <x v="0"/>
          </reference>
          <reference field="1" count="1" selected="0">
            <x v="11"/>
          </reference>
          <reference field="2" count="1">
            <x v="2"/>
          </reference>
        </references>
      </pivotArea>
    </format>
    <format dxfId="419">
      <pivotArea dataOnly="0" labelOnly="1" fieldPosition="0">
        <references count="3">
          <reference field="0" count="1" selected="0">
            <x v="1"/>
          </reference>
          <reference field="1" count="1" selected="0">
            <x v="0"/>
          </reference>
          <reference field="2" count="1">
            <x v="2"/>
          </reference>
        </references>
      </pivotArea>
    </format>
    <format dxfId="418">
      <pivotArea dataOnly="0" labelOnly="1" fieldPosition="0">
        <references count="3">
          <reference field="0" count="1" selected="0">
            <x v="1"/>
          </reference>
          <reference field="1" count="1" selected="0">
            <x v="1"/>
          </reference>
          <reference field="2" count="1">
            <x v="2"/>
          </reference>
        </references>
      </pivotArea>
    </format>
    <format dxfId="417">
      <pivotArea dataOnly="0" labelOnly="1" fieldPosition="0">
        <references count="3">
          <reference field="0" count="1" selected="0">
            <x v="1"/>
          </reference>
          <reference field="1" count="1" selected="0">
            <x v="2"/>
          </reference>
          <reference field="2" count="1">
            <x v="2"/>
          </reference>
        </references>
      </pivotArea>
    </format>
    <format dxfId="416">
      <pivotArea dataOnly="0" labelOnly="1" fieldPosition="0">
        <references count="3">
          <reference field="0" count="1" selected="0">
            <x v="1"/>
          </reference>
          <reference field="1" count="1" selected="0">
            <x v="3"/>
          </reference>
          <reference field="2" count="1">
            <x v="2"/>
          </reference>
        </references>
      </pivotArea>
    </format>
    <format dxfId="415">
      <pivotArea dataOnly="0" labelOnly="1" fieldPosition="0">
        <references count="3">
          <reference field="0" count="1" selected="0">
            <x v="1"/>
          </reference>
          <reference field="1" count="1" selected="0">
            <x v="4"/>
          </reference>
          <reference field="2" count="1">
            <x v="2"/>
          </reference>
        </references>
      </pivotArea>
    </format>
    <format dxfId="414">
      <pivotArea dataOnly="0" labelOnly="1" fieldPosition="0">
        <references count="3">
          <reference field="0" count="1" selected="0">
            <x v="1"/>
          </reference>
          <reference field="1" count="1" selected="0">
            <x v="5"/>
          </reference>
          <reference field="2" count="1">
            <x v="2"/>
          </reference>
        </references>
      </pivotArea>
    </format>
    <format dxfId="413">
      <pivotArea dataOnly="0" labelOnly="1" fieldPosition="0">
        <references count="3">
          <reference field="0" count="1" selected="0">
            <x v="1"/>
          </reference>
          <reference field="1" count="1" selected="0">
            <x v="6"/>
          </reference>
          <reference field="2" count="1">
            <x v="2"/>
          </reference>
        </references>
      </pivotArea>
    </format>
    <format dxfId="412">
      <pivotArea dataOnly="0" labelOnly="1" fieldPosition="0">
        <references count="3">
          <reference field="0" count="1" selected="0">
            <x v="1"/>
          </reference>
          <reference field="1" count="1" selected="0">
            <x v="7"/>
          </reference>
          <reference field="2" count="1">
            <x v="2"/>
          </reference>
        </references>
      </pivotArea>
    </format>
    <format dxfId="411">
      <pivotArea dataOnly="0" labelOnly="1" fieldPosition="0">
        <references count="3">
          <reference field="0" count="1" selected="0">
            <x v="1"/>
          </reference>
          <reference field="1" count="1" selected="0">
            <x v="8"/>
          </reference>
          <reference field="2" count="1">
            <x v="2"/>
          </reference>
        </references>
      </pivotArea>
    </format>
    <format dxfId="410">
      <pivotArea dataOnly="0" labelOnly="1" fieldPosition="0">
        <references count="3">
          <reference field="0" count="1" selected="0">
            <x v="1"/>
          </reference>
          <reference field="1" count="1" selected="0">
            <x v="9"/>
          </reference>
          <reference field="2" count="1">
            <x v="2"/>
          </reference>
        </references>
      </pivotArea>
    </format>
    <format dxfId="409">
      <pivotArea dataOnly="0" labelOnly="1" fieldPosition="0">
        <references count="3">
          <reference field="0" count="1" selected="0">
            <x v="1"/>
          </reference>
          <reference field="1" count="1" selected="0">
            <x v="10"/>
          </reference>
          <reference field="2" count="1">
            <x v="2"/>
          </reference>
        </references>
      </pivotArea>
    </format>
    <format dxfId="408">
      <pivotArea dataOnly="0" labelOnly="1" fieldPosition="0">
        <references count="3">
          <reference field="0" count="1" selected="0">
            <x v="1"/>
          </reference>
          <reference field="1" count="1" selected="0">
            <x v="11"/>
          </reference>
          <reference field="2" count="1">
            <x v="2"/>
          </reference>
        </references>
      </pivotArea>
    </format>
    <format dxfId="407">
      <pivotArea dataOnly="0" labelOnly="1" fieldPosition="0">
        <references count="3">
          <reference field="0" count="1" selected="0">
            <x v="2"/>
          </reference>
          <reference field="1" count="1" selected="0">
            <x v="0"/>
          </reference>
          <reference field="2" count="1">
            <x v="2"/>
          </reference>
        </references>
      </pivotArea>
    </format>
    <format dxfId="406">
      <pivotArea dataOnly="0" labelOnly="1" fieldPosition="0">
        <references count="3">
          <reference field="0" count="1" selected="0">
            <x v="2"/>
          </reference>
          <reference field="1" count="1" selected="0">
            <x v="1"/>
          </reference>
          <reference field="2" count="1">
            <x v="2"/>
          </reference>
        </references>
      </pivotArea>
    </format>
    <format dxfId="405">
      <pivotArea dataOnly="0" labelOnly="1" fieldPosition="0">
        <references count="3">
          <reference field="0" count="1" selected="0">
            <x v="2"/>
          </reference>
          <reference field="1" count="1" selected="0">
            <x v="2"/>
          </reference>
          <reference field="2" count="1">
            <x v="2"/>
          </reference>
        </references>
      </pivotArea>
    </format>
    <format dxfId="404">
      <pivotArea dataOnly="0" labelOnly="1" fieldPosition="0">
        <references count="3">
          <reference field="0" count="1" selected="0">
            <x v="2"/>
          </reference>
          <reference field="1" count="1" selected="0">
            <x v="3"/>
          </reference>
          <reference field="2" count="1">
            <x v="2"/>
          </reference>
        </references>
      </pivotArea>
    </format>
    <format dxfId="403">
      <pivotArea dataOnly="0" labelOnly="1" fieldPosition="0">
        <references count="3">
          <reference field="0" count="1" selected="0">
            <x v="2"/>
          </reference>
          <reference field="1" count="1" selected="0">
            <x v="4"/>
          </reference>
          <reference field="2" count="1">
            <x v="2"/>
          </reference>
        </references>
      </pivotArea>
    </format>
    <format dxfId="402">
      <pivotArea dataOnly="0" labelOnly="1" fieldPosition="0">
        <references count="3">
          <reference field="0" count="1" selected="0">
            <x v="2"/>
          </reference>
          <reference field="1" count="1" selected="0">
            <x v="5"/>
          </reference>
          <reference field="2" count="1">
            <x v="2"/>
          </reference>
        </references>
      </pivotArea>
    </format>
    <format dxfId="401">
      <pivotArea dataOnly="0" labelOnly="1" fieldPosition="0">
        <references count="3">
          <reference field="0" count="1" selected="0">
            <x v="2"/>
          </reference>
          <reference field="1" count="1" selected="0">
            <x v="6"/>
          </reference>
          <reference field="2" count="1">
            <x v="2"/>
          </reference>
        </references>
      </pivotArea>
    </format>
    <format dxfId="400">
      <pivotArea dataOnly="0" labelOnly="1" fieldPosition="0">
        <references count="3">
          <reference field="0" count="1" selected="0">
            <x v="2"/>
          </reference>
          <reference field="1" count="1" selected="0">
            <x v="7"/>
          </reference>
          <reference field="2" count="1">
            <x v="2"/>
          </reference>
        </references>
      </pivotArea>
    </format>
    <format dxfId="399">
      <pivotArea dataOnly="0" labelOnly="1" fieldPosition="0">
        <references count="3">
          <reference field="0" count="1" selected="0">
            <x v="2"/>
          </reference>
          <reference field="1" count="1" selected="0">
            <x v="8"/>
          </reference>
          <reference field="2" count="1">
            <x v="2"/>
          </reference>
        </references>
      </pivotArea>
    </format>
    <format dxfId="398">
      <pivotArea dataOnly="0" labelOnly="1" fieldPosition="0">
        <references count="3">
          <reference field="0" count="1" selected="0">
            <x v="2"/>
          </reference>
          <reference field="1" count="1" selected="0">
            <x v="9"/>
          </reference>
          <reference field="2" count="1">
            <x v="2"/>
          </reference>
        </references>
      </pivotArea>
    </format>
    <format dxfId="397">
      <pivotArea dataOnly="0" labelOnly="1" fieldPosition="0">
        <references count="3">
          <reference field="0" count="1" selected="0">
            <x v="2"/>
          </reference>
          <reference field="1" count="1" selected="0">
            <x v="10"/>
          </reference>
          <reference field="2" count="1">
            <x v="2"/>
          </reference>
        </references>
      </pivotArea>
    </format>
    <format dxfId="396">
      <pivotArea dataOnly="0" labelOnly="1" fieldPosition="0">
        <references count="3">
          <reference field="0" count="1" selected="0">
            <x v="2"/>
          </reference>
          <reference field="1" count="1" selected="0">
            <x v="11"/>
          </reference>
          <reference field="2" count="1">
            <x v="2"/>
          </reference>
        </references>
      </pivotArea>
    </format>
    <format dxfId="395">
      <pivotArea dataOnly="0" labelOnly="1" fieldPosition="0">
        <references count="3">
          <reference field="0" count="1" selected="0">
            <x v="3"/>
          </reference>
          <reference field="1" count="1" selected="0">
            <x v="0"/>
          </reference>
          <reference field="2" count="1">
            <x v="2"/>
          </reference>
        </references>
      </pivotArea>
    </format>
    <format dxfId="394">
      <pivotArea dataOnly="0" labelOnly="1" fieldPosition="0">
        <references count="3">
          <reference field="0" count="1" selected="0">
            <x v="3"/>
          </reference>
          <reference field="1" count="1" selected="0">
            <x v="1"/>
          </reference>
          <reference field="2" count="1">
            <x v="2"/>
          </reference>
        </references>
      </pivotArea>
    </format>
    <format dxfId="393">
      <pivotArea dataOnly="0" labelOnly="1" fieldPosition="0">
        <references count="3">
          <reference field="0" count="1" selected="0">
            <x v="3"/>
          </reference>
          <reference field="1" count="1" selected="0">
            <x v="2"/>
          </reference>
          <reference field="2" count="1">
            <x v="2"/>
          </reference>
        </references>
      </pivotArea>
    </format>
    <format dxfId="392">
      <pivotArea dataOnly="0" labelOnly="1" fieldPosition="0">
        <references count="3">
          <reference field="0" count="1" selected="0">
            <x v="3"/>
          </reference>
          <reference field="1" count="1" selected="0">
            <x v="3"/>
          </reference>
          <reference field="2" count="1">
            <x v="2"/>
          </reference>
        </references>
      </pivotArea>
    </format>
    <format dxfId="391">
      <pivotArea dataOnly="0" labelOnly="1" fieldPosition="0">
        <references count="3">
          <reference field="0" count="1" selected="0">
            <x v="3"/>
          </reference>
          <reference field="1" count="1" selected="0">
            <x v="4"/>
          </reference>
          <reference field="2" count="1">
            <x v="2"/>
          </reference>
        </references>
      </pivotArea>
    </format>
    <format dxfId="390">
      <pivotArea dataOnly="0" labelOnly="1" fieldPosition="0">
        <references count="3">
          <reference field="0" count="1" selected="0">
            <x v="3"/>
          </reference>
          <reference field="1" count="1" selected="0">
            <x v="5"/>
          </reference>
          <reference field="2" count="1">
            <x v="2"/>
          </reference>
        </references>
      </pivotArea>
    </format>
    <format dxfId="389">
      <pivotArea dataOnly="0" labelOnly="1" fieldPosition="0">
        <references count="3">
          <reference field="0" count="1" selected="0">
            <x v="3"/>
          </reference>
          <reference field="1" count="1" selected="0">
            <x v="6"/>
          </reference>
          <reference field="2" count="1">
            <x v="2"/>
          </reference>
        </references>
      </pivotArea>
    </format>
    <format dxfId="388">
      <pivotArea dataOnly="0" labelOnly="1" fieldPosition="0">
        <references count="3">
          <reference field="0" count="1" selected="0">
            <x v="3"/>
          </reference>
          <reference field="1" count="1" selected="0">
            <x v="7"/>
          </reference>
          <reference field="2" count="1">
            <x v="2"/>
          </reference>
        </references>
      </pivotArea>
    </format>
    <format dxfId="387">
      <pivotArea dataOnly="0" labelOnly="1" fieldPosition="0">
        <references count="3">
          <reference field="0" count="1" selected="0">
            <x v="3"/>
          </reference>
          <reference field="1" count="1" selected="0">
            <x v="8"/>
          </reference>
          <reference field="2" count="1">
            <x v="2"/>
          </reference>
        </references>
      </pivotArea>
    </format>
    <format dxfId="386">
      <pivotArea dataOnly="0" labelOnly="1" fieldPosition="0">
        <references count="3">
          <reference field="0" count="1" selected="0">
            <x v="3"/>
          </reference>
          <reference field="1" count="1" selected="0">
            <x v="9"/>
          </reference>
          <reference field="2" count="1">
            <x v="2"/>
          </reference>
        </references>
      </pivotArea>
    </format>
    <format dxfId="385">
      <pivotArea dataOnly="0" labelOnly="1" fieldPosition="0">
        <references count="3">
          <reference field="0" count="1" selected="0">
            <x v="3"/>
          </reference>
          <reference field="1" count="1" selected="0">
            <x v="10"/>
          </reference>
          <reference field="2" count="1">
            <x v="2"/>
          </reference>
        </references>
      </pivotArea>
    </format>
    <format dxfId="384">
      <pivotArea dataOnly="0" labelOnly="1" fieldPosition="0">
        <references count="3">
          <reference field="0" count="1" selected="0">
            <x v="3"/>
          </reference>
          <reference field="1" count="1" selected="0">
            <x v="8"/>
          </reference>
          <reference field="2" count="1">
            <x v="2"/>
          </reference>
        </references>
      </pivotArea>
    </format>
    <format dxfId="383">
      <pivotArea dataOnly="0" labelOnly="1" fieldPosition="0">
        <references count="3">
          <reference field="0" count="1" selected="0">
            <x v="3"/>
          </reference>
          <reference field="1" count="1" selected="0">
            <x v="9"/>
          </reference>
          <reference field="2" count="1">
            <x v="2"/>
          </reference>
        </references>
      </pivotArea>
    </format>
    <format dxfId="382">
      <pivotArea collapsedLevelsAreSubtotals="1" fieldPosition="0">
        <references count="1">
          <reference field="9" count="1">
            <x v="0"/>
          </reference>
        </references>
      </pivotArea>
    </format>
    <format dxfId="381">
      <pivotArea collapsedLevelsAreSubtotals="1" fieldPosition="0">
        <references count="1">
          <reference field="10" count="26">
            <x v="0"/>
            <x v="1"/>
            <x v="2"/>
            <x v="3"/>
            <x v="4"/>
            <x v="5"/>
            <x v="6"/>
            <x v="7"/>
            <x v="8"/>
            <x v="9"/>
            <x v="10"/>
            <x v="11"/>
            <x v="12"/>
            <x v="13"/>
            <x v="14"/>
            <x v="15"/>
            <x v="16"/>
            <x v="17"/>
            <x v="18"/>
            <x v="19"/>
            <x v="20"/>
            <x v="21"/>
            <x v="22"/>
            <x v="23"/>
            <x v="24"/>
            <x v="25"/>
          </reference>
        </references>
      </pivotArea>
    </format>
    <format dxfId="380">
      <pivotArea collapsedLevelsAreSubtotals="1" fieldPosition="0">
        <references count="1">
          <reference field="9" count="1">
            <x v="1"/>
          </reference>
        </references>
      </pivotArea>
    </format>
    <format dxfId="379">
      <pivotArea collapsedLevelsAreSubtotals="1" fieldPosition="0">
        <references count="1">
          <reference field="10" count="16">
            <x v="26"/>
            <x v="27"/>
            <x v="28"/>
            <x v="29"/>
            <x v="30"/>
            <x v="31"/>
            <x v="32"/>
            <x v="33"/>
            <x v="34"/>
            <x v="35"/>
            <x v="36"/>
            <x v="37"/>
            <x v="38"/>
            <x v="39"/>
            <x v="40"/>
            <x v="41"/>
          </reference>
        </references>
      </pivotArea>
    </format>
    <format dxfId="378">
      <pivotArea collapsedLevelsAreSubtotals="1" fieldPosition="0">
        <references count="1">
          <reference field="8" count="1">
            <x v="1"/>
          </reference>
        </references>
      </pivotArea>
    </format>
    <format dxfId="377">
      <pivotArea collapsedLevelsAreSubtotals="1" fieldPosition="0">
        <references count="1">
          <reference field="9" count="1">
            <x v="2"/>
          </reference>
        </references>
      </pivotArea>
    </format>
    <format dxfId="376">
      <pivotArea collapsedLevelsAreSubtotals="1" fieldPosition="0">
        <references count="1">
          <reference field="10" count="3">
            <x v="42"/>
            <x v="43"/>
            <x v="44"/>
          </reference>
        </references>
      </pivotArea>
    </format>
    <format dxfId="375">
      <pivotArea collapsedLevelsAreSubtotals="1" fieldPosition="0">
        <references count="1">
          <reference field="8" count="1">
            <x v="2"/>
          </reference>
        </references>
      </pivotArea>
    </format>
    <format dxfId="374">
      <pivotArea collapsedLevelsAreSubtotals="1" fieldPosition="0">
        <references count="1">
          <reference field="9" count="1">
            <x v="3"/>
          </reference>
        </references>
      </pivotArea>
    </format>
    <format dxfId="373">
      <pivotArea collapsedLevelsAreSubtotals="1" fieldPosition="0">
        <references count="1">
          <reference field="10" count="6">
            <x v="45"/>
            <x v="46"/>
            <x v="47"/>
            <x v="48"/>
            <x v="49"/>
            <x v="50"/>
          </reference>
        </references>
      </pivotArea>
    </format>
    <format dxfId="372">
      <pivotArea collapsedLevelsAreSubtotals="1" fieldPosition="0">
        <references count="1">
          <reference field="9" count="1">
            <x v="4"/>
          </reference>
        </references>
      </pivotArea>
    </format>
    <format dxfId="371">
      <pivotArea collapsedLevelsAreSubtotals="1" fieldPosition="0">
        <references count="1">
          <reference field="10" count="43">
            <x v="51"/>
            <x v="52"/>
            <x v="53"/>
            <x v="54"/>
            <x v="55"/>
            <x v="56"/>
            <x v="57"/>
            <x v="58"/>
            <x v="59"/>
            <x v="60"/>
            <x v="61"/>
            <x v="62"/>
            <x v="63"/>
            <x v="64"/>
            <x v="65"/>
            <x v="66"/>
            <x v="67"/>
            <x v="68"/>
            <x v="69"/>
            <x v="70"/>
            <x v="71"/>
            <x v="72"/>
            <x v="73"/>
            <x v="74"/>
            <x v="75"/>
            <x v="76"/>
            <x v="77"/>
            <x v="78"/>
            <x v="79"/>
            <x v="80"/>
            <x v="81"/>
            <x v="82"/>
            <x v="83"/>
            <x v="84"/>
            <x v="85"/>
            <x v="86"/>
            <x v="87"/>
            <x v="88"/>
            <x v="89"/>
            <x v="90"/>
            <x v="91"/>
            <x v="92"/>
            <x v="93"/>
          </reference>
        </references>
      </pivotArea>
    </format>
    <format dxfId="370">
      <pivotArea outline="0" collapsedLevelsAreSubtotals="1" fieldPosition="0">
        <references count="3">
          <reference field="0" count="1" selected="0">
            <x v="0"/>
          </reference>
          <reference field="1" count="1" selected="0">
            <x v="11"/>
          </reference>
          <reference field="2" count="1" selected="0">
            <x v="2"/>
          </reference>
        </references>
      </pivotArea>
    </format>
    <format dxfId="369">
      <pivotArea dataOnly="0" labelOnly="1" fieldPosition="0">
        <references count="3">
          <reference field="0" count="1" selected="0">
            <x v="0"/>
          </reference>
          <reference field="1" count="1" selected="0">
            <x v="11"/>
          </reference>
          <reference field="2" count="1">
            <x v="2"/>
          </reference>
        </references>
      </pivotArea>
    </format>
    <format dxfId="368">
      <pivotArea dataOnly="0" labelOnly="1" fieldPosition="0">
        <references count="3">
          <reference field="0" count="1" selected="0">
            <x v="1"/>
          </reference>
          <reference field="1" count="1" selected="0">
            <x v="11"/>
          </reference>
          <reference field="2" count="1">
            <x v="2"/>
          </reference>
        </references>
      </pivotArea>
    </format>
    <format dxfId="367">
      <pivotArea dataOnly="0" labelOnly="1" fieldPosition="0">
        <references count="3">
          <reference field="0" count="1" selected="0">
            <x v="0"/>
          </reference>
          <reference field="1" count="1" selected="0">
            <x v="11"/>
          </reference>
          <reference field="2" count="1">
            <x v="2"/>
          </reference>
        </references>
      </pivotArea>
    </format>
    <format dxfId="366">
      <pivotArea dataOnly="0" labelOnly="1" fieldPosition="0">
        <references count="3">
          <reference field="0" count="1" selected="0">
            <x v="2"/>
          </reference>
          <reference field="1" count="1" selected="0">
            <x v="11"/>
          </reference>
          <reference field="2" count="1">
            <x v="2"/>
          </reference>
        </references>
      </pivotArea>
    </format>
    <format dxfId="365">
      <pivotArea type="all" dataOnly="0" outline="0" fieldPosition="0"/>
    </format>
    <format dxfId="364">
      <pivotArea outline="0" collapsedLevelsAreSubtotals="1" fieldPosition="0"/>
    </format>
    <format dxfId="363">
      <pivotArea type="origin" dataOnly="0" labelOnly="1" outline="0" fieldPosition="0"/>
    </format>
    <format dxfId="362">
      <pivotArea field="0" type="button" dataOnly="0" labelOnly="1" outline="0" axis="axisCol" fieldPosition="0"/>
    </format>
    <format dxfId="361">
      <pivotArea field="1" type="button" dataOnly="0" labelOnly="1" outline="0" axis="axisCol" fieldPosition="1"/>
    </format>
    <format dxfId="360">
      <pivotArea field="2" type="button" dataOnly="0" labelOnly="1" outline="0" axis="axisCol" fieldPosition="2"/>
    </format>
    <format dxfId="359">
      <pivotArea type="topRight" dataOnly="0" labelOnly="1" outline="0" fieldPosition="0"/>
    </format>
    <format dxfId="358">
      <pivotArea field="7" type="button" dataOnly="0" labelOnly="1" outline="0" axis="axisRow" fieldPosition="0"/>
    </format>
    <format dxfId="357">
      <pivotArea dataOnly="0" labelOnly="1" fieldPosition="0">
        <references count="1">
          <reference field="7" count="0"/>
        </references>
      </pivotArea>
    </format>
    <format dxfId="356">
      <pivotArea dataOnly="0" labelOnly="1" grandRow="1" outline="0" fieldPosition="0"/>
    </format>
    <format dxfId="355">
      <pivotArea dataOnly="0" labelOnly="1" fieldPosition="0">
        <references count="1">
          <reference field="8" count="0"/>
        </references>
      </pivotArea>
    </format>
    <format dxfId="354">
      <pivotArea dataOnly="0" labelOnly="1" fieldPosition="0">
        <references count="1">
          <reference field="9" count="2">
            <x v="0"/>
            <x v="1"/>
          </reference>
        </references>
      </pivotArea>
    </format>
    <format dxfId="353">
      <pivotArea dataOnly="0" labelOnly="1" fieldPosition="0">
        <references count="1">
          <reference field="9" count="1">
            <x v="2"/>
          </reference>
        </references>
      </pivotArea>
    </format>
    <format dxfId="352">
      <pivotArea dataOnly="0" labelOnly="1" fieldPosition="0">
        <references count="1">
          <reference field="9" count="2">
            <x v="3"/>
            <x v="4"/>
          </reference>
        </references>
      </pivotArea>
    </format>
    <format dxfId="351">
      <pivotArea dataOnly="0" labelOnly="1" fieldPosition="0">
        <references count="1">
          <reference field="10" count="26">
            <x v="0"/>
            <x v="1"/>
            <x v="2"/>
            <x v="3"/>
            <x v="4"/>
            <x v="5"/>
            <x v="6"/>
            <x v="7"/>
            <x v="8"/>
            <x v="9"/>
            <x v="10"/>
            <x v="11"/>
            <x v="12"/>
            <x v="13"/>
            <x v="14"/>
            <x v="15"/>
            <x v="16"/>
            <x v="17"/>
            <x v="18"/>
            <x v="19"/>
            <x v="20"/>
            <x v="21"/>
            <x v="22"/>
            <x v="23"/>
            <x v="24"/>
            <x v="25"/>
          </reference>
        </references>
      </pivotArea>
    </format>
    <format dxfId="350">
      <pivotArea dataOnly="0" labelOnly="1" fieldPosition="0">
        <references count="1">
          <reference field="10" count="16">
            <x v="26"/>
            <x v="27"/>
            <x v="28"/>
            <x v="29"/>
            <x v="30"/>
            <x v="31"/>
            <x v="32"/>
            <x v="33"/>
            <x v="34"/>
            <x v="35"/>
            <x v="36"/>
            <x v="37"/>
            <x v="38"/>
            <x v="39"/>
            <x v="40"/>
            <x v="41"/>
          </reference>
        </references>
      </pivotArea>
    </format>
    <format dxfId="349">
      <pivotArea dataOnly="0" labelOnly="1" fieldPosition="0">
        <references count="1">
          <reference field="10" count="3">
            <x v="42"/>
            <x v="43"/>
            <x v="44"/>
          </reference>
        </references>
      </pivotArea>
    </format>
    <format dxfId="348">
      <pivotArea dataOnly="0" labelOnly="1" fieldPosition="0">
        <references count="1">
          <reference field="10" count="6">
            <x v="45"/>
            <x v="46"/>
            <x v="47"/>
            <x v="48"/>
            <x v="49"/>
            <x v="50"/>
          </reference>
        </references>
      </pivotArea>
    </format>
    <format dxfId="347">
      <pivotArea dataOnly="0" labelOnly="1" fieldPosition="0">
        <references count="1">
          <reference field="10" count="43">
            <x v="51"/>
            <x v="52"/>
            <x v="53"/>
            <x v="54"/>
            <x v="55"/>
            <x v="56"/>
            <x v="57"/>
            <x v="58"/>
            <x v="59"/>
            <x v="60"/>
            <x v="61"/>
            <x v="62"/>
            <x v="63"/>
            <x v="64"/>
            <x v="65"/>
            <x v="66"/>
            <x v="67"/>
            <x v="68"/>
            <x v="69"/>
            <x v="70"/>
            <x v="71"/>
            <x v="72"/>
            <x v="73"/>
            <x v="74"/>
            <x v="75"/>
            <x v="76"/>
            <x v="77"/>
            <x v="78"/>
            <x v="79"/>
            <x v="80"/>
            <x v="81"/>
            <x v="82"/>
            <x v="83"/>
            <x v="84"/>
            <x v="85"/>
            <x v="86"/>
            <x v="87"/>
            <x v="88"/>
            <x v="89"/>
            <x v="90"/>
            <x v="91"/>
            <x v="92"/>
            <x v="93"/>
          </reference>
        </references>
      </pivotArea>
    </format>
    <format dxfId="346">
      <pivotArea dataOnly="0" labelOnly="1" fieldPosition="0">
        <references count="1">
          <reference field="0" count="0"/>
        </references>
      </pivotArea>
    </format>
    <format dxfId="345">
      <pivotArea dataOnly="0" labelOnly="1" fieldPosition="0">
        <references count="2">
          <reference field="0" count="1" selected="0">
            <x v="0"/>
          </reference>
          <reference field="1" count="0"/>
        </references>
      </pivotArea>
    </format>
    <format dxfId="344">
      <pivotArea dataOnly="0" labelOnly="1" fieldPosition="0">
        <references count="2">
          <reference field="0" count="1" selected="0">
            <x v="1"/>
          </reference>
          <reference field="1" count="0"/>
        </references>
      </pivotArea>
    </format>
    <format dxfId="343">
      <pivotArea dataOnly="0" labelOnly="1" fieldPosition="0">
        <references count="2">
          <reference field="0" count="1" selected="0">
            <x v="2"/>
          </reference>
          <reference field="1" count="0"/>
        </references>
      </pivotArea>
    </format>
    <format dxfId="342">
      <pivotArea dataOnly="0" labelOnly="1" fieldPosition="0">
        <references count="2">
          <reference field="0" count="1" selected="0">
            <x v="3"/>
          </reference>
          <reference field="1" count="11">
            <x v="0"/>
            <x v="1"/>
            <x v="2"/>
            <x v="3"/>
            <x v="4"/>
            <x v="5"/>
            <x v="6"/>
            <x v="7"/>
            <x v="8"/>
            <x v="9"/>
            <x v="10"/>
          </reference>
        </references>
      </pivotArea>
    </format>
    <format dxfId="341">
      <pivotArea dataOnly="0" labelOnly="1" fieldPosition="0">
        <references count="3">
          <reference field="0" count="1" selected="0">
            <x v="0"/>
          </reference>
          <reference field="1" count="1" selected="0">
            <x v="0"/>
          </reference>
          <reference field="2" count="2">
            <x v="0"/>
            <x v="1"/>
          </reference>
        </references>
      </pivotArea>
    </format>
    <format dxfId="340">
      <pivotArea dataOnly="0" labelOnly="1" fieldPosition="0">
        <references count="3">
          <reference field="0" count="1" selected="0">
            <x v="0"/>
          </reference>
          <reference field="1" count="1" selected="0">
            <x v="1"/>
          </reference>
          <reference field="2" count="2">
            <x v="0"/>
            <x v="1"/>
          </reference>
        </references>
      </pivotArea>
    </format>
    <format dxfId="339">
      <pivotArea dataOnly="0" labelOnly="1" fieldPosition="0">
        <references count="3">
          <reference field="0" count="1" selected="0">
            <x v="0"/>
          </reference>
          <reference field="1" count="1" selected="0">
            <x v="2"/>
          </reference>
          <reference field="2" count="2">
            <x v="0"/>
            <x v="1"/>
          </reference>
        </references>
      </pivotArea>
    </format>
    <format dxfId="338">
      <pivotArea dataOnly="0" labelOnly="1" fieldPosition="0">
        <references count="3">
          <reference field="0" count="1" selected="0">
            <x v="0"/>
          </reference>
          <reference field="1" count="1" selected="0">
            <x v="3"/>
          </reference>
          <reference field="2" count="1">
            <x v="2"/>
          </reference>
        </references>
      </pivotArea>
    </format>
    <format dxfId="337">
      <pivotArea dataOnly="0" labelOnly="1" fieldPosition="0">
        <references count="3">
          <reference field="0" count="1" selected="0">
            <x v="0"/>
          </reference>
          <reference field="1" count="1" selected="0">
            <x v="4"/>
          </reference>
          <reference field="2" count="1">
            <x v="2"/>
          </reference>
        </references>
      </pivotArea>
    </format>
    <format dxfId="336">
      <pivotArea dataOnly="0" labelOnly="1" fieldPosition="0">
        <references count="3">
          <reference field="0" count="1" selected="0">
            <x v="0"/>
          </reference>
          <reference field="1" count="1" selected="0">
            <x v="5"/>
          </reference>
          <reference field="2" count="1">
            <x v="2"/>
          </reference>
        </references>
      </pivotArea>
    </format>
    <format dxfId="335">
      <pivotArea dataOnly="0" labelOnly="1" fieldPosition="0">
        <references count="3">
          <reference field="0" count="1" selected="0">
            <x v="0"/>
          </reference>
          <reference field="1" count="1" selected="0">
            <x v="6"/>
          </reference>
          <reference field="2" count="1">
            <x v="2"/>
          </reference>
        </references>
      </pivotArea>
    </format>
    <format dxfId="334">
      <pivotArea dataOnly="0" labelOnly="1" fieldPosition="0">
        <references count="3">
          <reference field="0" count="1" selected="0">
            <x v="0"/>
          </reference>
          <reference field="1" count="1" selected="0">
            <x v="7"/>
          </reference>
          <reference field="2" count="1">
            <x v="2"/>
          </reference>
        </references>
      </pivotArea>
    </format>
    <format dxfId="333">
      <pivotArea dataOnly="0" labelOnly="1" fieldPosition="0">
        <references count="3">
          <reference field="0" count="1" selected="0">
            <x v="0"/>
          </reference>
          <reference field="1" count="1" selected="0">
            <x v="8"/>
          </reference>
          <reference field="2" count="1">
            <x v="2"/>
          </reference>
        </references>
      </pivotArea>
    </format>
    <format dxfId="332">
      <pivotArea dataOnly="0" labelOnly="1" fieldPosition="0">
        <references count="3">
          <reference field="0" count="1" selected="0">
            <x v="0"/>
          </reference>
          <reference field="1" count="1" selected="0">
            <x v="9"/>
          </reference>
          <reference field="2" count="1">
            <x v="2"/>
          </reference>
        </references>
      </pivotArea>
    </format>
    <format dxfId="331">
      <pivotArea dataOnly="0" labelOnly="1" fieldPosition="0">
        <references count="3">
          <reference field="0" count="1" selected="0">
            <x v="0"/>
          </reference>
          <reference field="1" count="1" selected="0">
            <x v="10"/>
          </reference>
          <reference field="2" count="1">
            <x v="2"/>
          </reference>
        </references>
      </pivotArea>
    </format>
    <format dxfId="330">
      <pivotArea dataOnly="0" labelOnly="1" fieldPosition="0">
        <references count="3">
          <reference field="0" count="1" selected="0">
            <x v="0"/>
          </reference>
          <reference field="1" count="1" selected="0">
            <x v="11"/>
          </reference>
          <reference field="2" count="1">
            <x v="2"/>
          </reference>
        </references>
      </pivotArea>
    </format>
    <format dxfId="329">
      <pivotArea dataOnly="0" labelOnly="1" fieldPosition="0">
        <references count="3">
          <reference field="0" count="1" selected="0">
            <x v="1"/>
          </reference>
          <reference field="1" count="1" selected="0">
            <x v="0"/>
          </reference>
          <reference field="2" count="1">
            <x v="2"/>
          </reference>
        </references>
      </pivotArea>
    </format>
    <format dxfId="328">
      <pivotArea dataOnly="0" labelOnly="1" fieldPosition="0">
        <references count="3">
          <reference field="0" count="1" selected="0">
            <x v="1"/>
          </reference>
          <reference field="1" count="1" selected="0">
            <x v="1"/>
          </reference>
          <reference field="2" count="1">
            <x v="2"/>
          </reference>
        </references>
      </pivotArea>
    </format>
    <format dxfId="327">
      <pivotArea dataOnly="0" labelOnly="1" fieldPosition="0">
        <references count="3">
          <reference field="0" count="1" selected="0">
            <x v="1"/>
          </reference>
          <reference field="1" count="1" selected="0">
            <x v="2"/>
          </reference>
          <reference field="2" count="1">
            <x v="2"/>
          </reference>
        </references>
      </pivotArea>
    </format>
    <format dxfId="326">
      <pivotArea dataOnly="0" labelOnly="1" fieldPosition="0">
        <references count="3">
          <reference field="0" count="1" selected="0">
            <x v="1"/>
          </reference>
          <reference field="1" count="1" selected="0">
            <x v="3"/>
          </reference>
          <reference field="2" count="1">
            <x v="2"/>
          </reference>
        </references>
      </pivotArea>
    </format>
    <format dxfId="325">
      <pivotArea dataOnly="0" labelOnly="1" fieldPosition="0">
        <references count="3">
          <reference field="0" count="1" selected="0">
            <x v="1"/>
          </reference>
          <reference field="1" count="1" selected="0">
            <x v="4"/>
          </reference>
          <reference field="2" count="1">
            <x v="2"/>
          </reference>
        </references>
      </pivotArea>
    </format>
    <format dxfId="324">
      <pivotArea dataOnly="0" labelOnly="1" fieldPosition="0">
        <references count="3">
          <reference field="0" count="1" selected="0">
            <x v="1"/>
          </reference>
          <reference field="1" count="1" selected="0">
            <x v="5"/>
          </reference>
          <reference field="2" count="1">
            <x v="2"/>
          </reference>
        </references>
      </pivotArea>
    </format>
    <format dxfId="323">
      <pivotArea dataOnly="0" labelOnly="1" fieldPosition="0">
        <references count="3">
          <reference field="0" count="1" selected="0">
            <x v="1"/>
          </reference>
          <reference field="1" count="1" selected="0">
            <x v="6"/>
          </reference>
          <reference field="2" count="1">
            <x v="2"/>
          </reference>
        </references>
      </pivotArea>
    </format>
    <format dxfId="322">
      <pivotArea dataOnly="0" labelOnly="1" fieldPosition="0">
        <references count="3">
          <reference field="0" count="1" selected="0">
            <x v="1"/>
          </reference>
          <reference field="1" count="1" selected="0">
            <x v="7"/>
          </reference>
          <reference field="2" count="1">
            <x v="2"/>
          </reference>
        </references>
      </pivotArea>
    </format>
    <format dxfId="321">
      <pivotArea dataOnly="0" labelOnly="1" fieldPosition="0">
        <references count="3">
          <reference field="0" count="1" selected="0">
            <x v="1"/>
          </reference>
          <reference field="1" count="1" selected="0">
            <x v="8"/>
          </reference>
          <reference field="2" count="1">
            <x v="2"/>
          </reference>
        </references>
      </pivotArea>
    </format>
    <format dxfId="320">
      <pivotArea dataOnly="0" labelOnly="1" fieldPosition="0">
        <references count="3">
          <reference field="0" count="1" selected="0">
            <x v="1"/>
          </reference>
          <reference field="1" count="1" selected="0">
            <x v="9"/>
          </reference>
          <reference field="2" count="1">
            <x v="2"/>
          </reference>
        </references>
      </pivotArea>
    </format>
    <format dxfId="319">
      <pivotArea dataOnly="0" labelOnly="1" fieldPosition="0">
        <references count="3">
          <reference field="0" count="1" selected="0">
            <x v="1"/>
          </reference>
          <reference field="1" count="1" selected="0">
            <x v="10"/>
          </reference>
          <reference field="2" count="1">
            <x v="2"/>
          </reference>
        </references>
      </pivotArea>
    </format>
    <format dxfId="318">
      <pivotArea dataOnly="0" labelOnly="1" fieldPosition="0">
        <references count="3">
          <reference field="0" count="1" selected="0">
            <x v="1"/>
          </reference>
          <reference field="1" count="1" selected="0">
            <x v="11"/>
          </reference>
          <reference field="2" count="1">
            <x v="2"/>
          </reference>
        </references>
      </pivotArea>
    </format>
    <format dxfId="317">
      <pivotArea dataOnly="0" labelOnly="1" fieldPosition="0">
        <references count="3">
          <reference field="0" count="1" selected="0">
            <x v="2"/>
          </reference>
          <reference field="1" count="1" selected="0">
            <x v="0"/>
          </reference>
          <reference field="2" count="1">
            <x v="2"/>
          </reference>
        </references>
      </pivotArea>
    </format>
    <format dxfId="316">
      <pivotArea dataOnly="0" labelOnly="1" fieldPosition="0">
        <references count="3">
          <reference field="0" count="1" selected="0">
            <x v="2"/>
          </reference>
          <reference field="1" count="1" selected="0">
            <x v="1"/>
          </reference>
          <reference field="2" count="1">
            <x v="2"/>
          </reference>
        </references>
      </pivotArea>
    </format>
    <format dxfId="315">
      <pivotArea dataOnly="0" labelOnly="1" fieldPosition="0">
        <references count="3">
          <reference field="0" count="1" selected="0">
            <x v="2"/>
          </reference>
          <reference field="1" count="1" selected="0">
            <x v="2"/>
          </reference>
          <reference field="2" count="1">
            <x v="2"/>
          </reference>
        </references>
      </pivotArea>
    </format>
    <format dxfId="314">
      <pivotArea dataOnly="0" labelOnly="1" fieldPosition="0">
        <references count="3">
          <reference field="0" count="1" selected="0">
            <x v="2"/>
          </reference>
          <reference field="1" count="1" selected="0">
            <x v="3"/>
          </reference>
          <reference field="2" count="1">
            <x v="2"/>
          </reference>
        </references>
      </pivotArea>
    </format>
    <format dxfId="313">
      <pivotArea dataOnly="0" labelOnly="1" fieldPosition="0">
        <references count="3">
          <reference field="0" count="1" selected="0">
            <x v="2"/>
          </reference>
          <reference field="1" count="1" selected="0">
            <x v="4"/>
          </reference>
          <reference field="2" count="1">
            <x v="2"/>
          </reference>
        </references>
      </pivotArea>
    </format>
    <format dxfId="312">
      <pivotArea dataOnly="0" labelOnly="1" fieldPosition="0">
        <references count="3">
          <reference field="0" count="1" selected="0">
            <x v="2"/>
          </reference>
          <reference field="1" count="1" selected="0">
            <x v="5"/>
          </reference>
          <reference field="2" count="1">
            <x v="2"/>
          </reference>
        </references>
      </pivotArea>
    </format>
    <format dxfId="311">
      <pivotArea dataOnly="0" labelOnly="1" fieldPosition="0">
        <references count="3">
          <reference field="0" count="1" selected="0">
            <x v="2"/>
          </reference>
          <reference field="1" count="1" selected="0">
            <x v="6"/>
          </reference>
          <reference field="2" count="1">
            <x v="2"/>
          </reference>
        </references>
      </pivotArea>
    </format>
    <format dxfId="310">
      <pivotArea dataOnly="0" labelOnly="1" fieldPosition="0">
        <references count="3">
          <reference field="0" count="1" selected="0">
            <x v="2"/>
          </reference>
          <reference field="1" count="1" selected="0">
            <x v="7"/>
          </reference>
          <reference field="2" count="1">
            <x v="2"/>
          </reference>
        </references>
      </pivotArea>
    </format>
    <format dxfId="309">
      <pivotArea dataOnly="0" labelOnly="1" fieldPosition="0">
        <references count="3">
          <reference field="0" count="1" selected="0">
            <x v="2"/>
          </reference>
          <reference field="1" count="1" selected="0">
            <x v="8"/>
          </reference>
          <reference field="2" count="1">
            <x v="2"/>
          </reference>
        </references>
      </pivotArea>
    </format>
    <format dxfId="308">
      <pivotArea dataOnly="0" labelOnly="1" fieldPosition="0">
        <references count="3">
          <reference field="0" count="1" selected="0">
            <x v="2"/>
          </reference>
          <reference field="1" count="1" selected="0">
            <x v="9"/>
          </reference>
          <reference field="2" count="1">
            <x v="2"/>
          </reference>
        </references>
      </pivotArea>
    </format>
    <format dxfId="307">
      <pivotArea dataOnly="0" labelOnly="1" fieldPosition="0">
        <references count="3">
          <reference field="0" count="1" selected="0">
            <x v="2"/>
          </reference>
          <reference field="1" count="1" selected="0">
            <x v="10"/>
          </reference>
          <reference field="2" count="1">
            <x v="2"/>
          </reference>
        </references>
      </pivotArea>
    </format>
    <format dxfId="306">
      <pivotArea dataOnly="0" labelOnly="1" fieldPosition="0">
        <references count="3">
          <reference field="0" count="1" selected="0">
            <x v="2"/>
          </reference>
          <reference field="1" count="1" selected="0">
            <x v="11"/>
          </reference>
          <reference field="2" count="1">
            <x v="2"/>
          </reference>
        </references>
      </pivotArea>
    </format>
    <format dxfId="305">
      <pivotArea dataOnly="0" labelOnly="1" fieldPosition="0">
        <references count="3">
          <reference field="0" count="1" selected="0">
            <x v="3"/>
          </reference>
          <reference field="1" count="1" selected="0">
            <x v="0"/>
          </reference>
          <reference field="2" count="1">
            <x v="2"/>
          </reference>
        </references>
      </pivotArea>
    </format>
    <format dxfId="304">
      <pivotArea dataOnly="0" labelOnly="1" fieldPosition="0">
        <references count="3">
          <reference field="0" count="1" selected="0">
            <x v="3"/>
          </reference>
          <reference field="1" count="1" selected="0">
            <x v="1"/>
          </reference>
          <reference field="2" count="1">
            <x v="2"/>
          </reference>
        </references>
      </pivotArea>
    </format>
    <format dxfId="303">
      <pivotArea dataOnly="0" labelOnly="1" fieldPosition="0">
        <references count="3">
          <reference field="0" count="1" selected="0">
            <x v="3"/>
          </reference>
          <reference field="1" count="1" selected="0">
            <x v="2"/>
          </reference>
          <reference field="2" count="1">
            <x v="2"/>
          </reference>
        </references>
      </pivotArea>
    </format>
    <format dxfId="302">
      <pivotArea dataOnly="0" labelOnly="1" fieldPosition="0">
        <references count="3">
          <reference field="0" count="1" selected="0">
            <x v="3"/>
          </reference>
          <reference field="1" count="1" selected="0">
            <x v="3"/>
          </reference>
          <reference field="2" count="1">
            <x v="2"/>
          </reference>
        </references>
      </pivotArea>
    </format>
    <format dxfId="301">
      <pivotArea dataOnly="0" labelOnly="1" fieldPosition="0">
        <references count="3">
          <reference field="0" count="1" selected="0">
            <x v="3"/>
          </reference>
          <reference field="1" count="1" selected="0">
            <x v="4"/>
          </reference>
          <reference field="2" count="1">
            <x v="2"/>
          </reference>
        </references>
      </pivotArea>
    </format>
    <format dxfId="300">
      <pivotArea dataOnly="0" labelOnly="1" fieldPosition="0">
        <references count="3">
          <reference field="0" count="1" selected="0">
            <x v="3"/>
          </reference>
          <reference field="1" count="1" selected="0">
            <x v="5"/>
          </reference>
          <reference field="2" count="1">
            <x v="2"/>
          </reference>
        </references>
      </pivotArea>
    </format>
    <format dxfId="299">
      <pivotArea dataOnly="0" labelOnly="1" fieldPosition="0">
        <references count="3">
          <reference field="0" count="1" selected="0">
            <x v="3"/>
          </reference>
          <reference field="1" count="1" selected="0">
            <x v="6"/>
          </reference>
          <reference field="2" count="1">
            <x v="2"/>
          </reference>
        </references>
      </pivotArea>
    </format>
    <format dxfId="298">
      <pivotArea dataOnly="0" labelOnly="1" fieldPosition="0">
        <references count="3">
          <reference field="0" count="1" selected="0">
            <x v="3"/>
          </reference>
          <reference field="1" count="1" selected="0">
            <x v="7"/>
          </reference>
          <reference field="2" count="1">
            <x v="2"/>
          </reference>
        </references>
      </pivotArea>
    </format>
    <format dxfId="297">
      <pivotArea dataOnly="0" labelOnly="1" fieldPosition="0">
        <references count="3">
          <reference field="0" count="1" selected="0">
            <x v="3"/>
          </reference>
          <reference field="1" count="1" selected="0">
            <x v="8"/>
          </reference>
          <reference field="2" count="1">
            <x v="2"/>
          </reference>
        </references>
      </pivotArea>
    </format>
    <format dxfId="296">
      <pivotArea dataOnly="0" labelOnly="1" fieldPosition="0">
        <references count="3">
          <reference field="0" count="1" selected="0">
            <x v="3"/>
          </reference>
          <reference field="1" count="1" selected="0">
            <x v="9"/>
          </reference>
          <reference field="2" count="1">
            <x v="2"/>
          </reference>
        </references>
      </pivotArea>
    </format>
    <format dxfId="295">
      <pivotArea dataOnly="0" labelOnly="1" fieldPosition="0">
        <references count="3">
          <reference field="0" count="1" selected="0">
            <x v="3"/>
          </reference>
          <reference field="1" count="1" selected="0">
            <x v="10"/>
          </reference>
          <reference field="2" count="1">
            <x v="2"/>
          </reference>
        </references>
      </pivotArea>
    </format>
    <format dxfId="294">
      <pivotArea collapsedLevelsAreSubtotals="1" fieldPosition="0">
        <references count="1">
          <reference field="10" count="1">
            <x v="10"/>
          </reference>
        </references>
      </pivotArea>
    </format>
    <format dxfId="293">
      <pivotArea dataOnly="0" labelOnly="1" fieldPosition="0">
        <references count="1">
          <reference field="10" count="1">
            <x v="10"/>
          </reference>
        </references>
      </pivotArea>
    </format>
    <format dxfId="292">
      <pivotArea collapsedLevelsAreSubtotals="1" fieldPosition="0">
        <references count="1">
          <reference field="10" count="1">
            <x v="10"/>
          </reference>
        </references>
      </pivotArea>
    </format>
    <format dxfId="291">
      <pivotArea dataOnly="0" labelOnly="1" fieldPosition="0">
        <references count="1">
          <reference field="10" count="1">
            <x v="10"/>
          </reference>
        </references>
      </pivotArea>
    </format>
    <format dxfId="290">
      <pivotArea collapsedLevelsAreSubtotals="1" fieldPosition="0">
        <references count="1">
          <reference field="10" count="1">
            <x v="17"/>
          </reference>
        </references>
      </pivotArea>
    </format>
    <format dxfId="289">
      <pivotArea dataOnly="0" labelOnly="1" fieldPosition="0">
        <references count="1">
          <reference field="10" count="1">
            <x v="17"/>
          </reference>
        </references>
      </pivotArea>
    </format>
    <format dxfId="288">
      <pivotArea collapsedLevelsAreSubtotals="1" fieldPosition="0">
        <references count="1">
          <reference field="10" count="1">
            <x v="21"/>
          </reference>
        </references>
      </pivotArea>
    </format>
    <format dxfId="287">
      <pivotArea dataOnly="0" labelOnly="1" fieldPosition="0">
        <references count="1">
          <reference field="10" count="1">
            <x v="21"/>
          </reference>
        </references>
      </pivotArea>
    </format>
    <format dxfId="286">
      <pivotArea collapsedLevelsAreSubtotals="1" fieldPosition="0">
        <references count="1">
          <reference field="10" count="1">
            <x v="2"/>
          </reference>
        </references>
      </pivotArea>
    </format>
    <format dxfId="285">
      <pivotArea dataOnly="0" labelOnly="1" fieldPosition="0">
        <references count="1">
          <reference field="10" count="1">
            <x v="2"/>
          </reference>
        </references>
      </pivotArea>
    </format>
    <format dxfId="284">
      <pivotArea collapsedLevelsAreSubtotals="1" fieldPosition="0">
        <references count="1">
          <reference field="10" count="1">
            <x v="1"/>
          </reference>
        </references>
      </pivotArea>
    </format>
    <format dxfId="283">
      <pivotArea dataOnly="0" labelOnly="1" fieldPosition="0">
        <references count="1">
          <reference field="10" count="1">
            <x v="1"/>
          </reference>
        </references>
      </pivotArea>
    </format>
    <format dxfId="282">
      <pivotArea collapsedLevelsAreSubtotals="1" fieldPosition="0">
        <references count="1">
          <reference field="10" count="1">
            <x v="25"/>
          </reference>
        </references>
      </pivotArea>
    </format>
    <format dxfId="281">
      <pivotArea dataOnly="0" labelOnly="1" fieldPosition="0">
        <references count="1">
          <reference field="10" count="1">
            <x v="25"/>
          </reference>
        </references>
      </pivotArea>
    </format>
    <format dxfId="280">
      <pivotArea collapsedLevelsAreSubtotals="1" fieldPosition="0">
        <references count="1">
          <reference field="10" count="1">
            <x v="22"/>
          </reference>
        </references>
      </pivotArea>
    </format>
    <format dxfId="279">
      <pivotArea dataOnly="0" labelOnly="1" fieldPosition="0">
        <references count="1">
          <reference field="10" count="1">
            <x v="22"/>
          </reference>
        </references>
      </pivotArea>
    </format>
    <format dxfId="278">
      <pivotArea collapsedLevelsAreSubtotals="1" fieldPosition="0">
        <references count="1">
          <reference field="10" count="1">
            <x v="78"/>
          </reference>
        </references>
      </pivotArea>
    </format>
    <format dxfId="277">
      <pivotArea dataOnly="0" labelOnly="1" fieldPosition="0">
        <references count="1">
          <reference field="10" count="1">
            <x v="78"/>
          </reference>
        </references>
      </pivotArea>
    </format>
    <format dxfId="276">
      <pivotArea collapsedLevelsAreSubtotals="1" fieldPosition="0">
        <references count="1">
          <reference field="10" count="1">
            <x v="13"/>
          </reference>
        </references>
      </pivotArea>
    </format>
    <format dxfId="275">
      <pivotArea dataOnly="0" labelOnly="1" fieldPosition="0">
        <references count="1">
          <reference field="10" count="1">
            <x v="13"/>
          </reference>
        </references>
      </pivotArea>
    </format>
    <format dxfId="274">
      <pivotArea collapsedLevelsAreSubtotals="1" fieldPosition="0">
        <references count="1">
          <reference field="10" count="1">
            <x v="61"/>
          </reference>
        </references>
      </pivotArea>
    </format>
    <format dxfId="273">
      <pivotArea dataOnly="0" labelOnly="1" fieldPosition="0">
        <references count="1">
          <reference field="10" count="1">
            <x v="61"/>
          </reference>
        </references>
      </pivotArea>
    </format>
    <format dxfId="272">
      <pivotArea collapsedLevelsAreSubtotals="1" fieldPosition="0">
        <references count="1">
          <reference field="10" count="1">
            <x v="51"/>
          </reference>
        </references>
      </pivotArea>
    </format>
    <format dxfId="271">
      <pivotArea dataOnly="0" labelOnly="1" fieldPosition="0">
        <references count="1">
          <reference field="10" count="1">
            <x v="51"/>
          </reference>
        </references>
      </pivotArea>
    </format>
    <format dxfId="270">
      <pivotArea collapsedLevelsAreSubtotals="1" fieldPosition="0">
        <references count="1">
          <reference field="10" count="1">
            <x v="0"/>
          </reference>
        </references>
      </pivotArea>
    </format>
    <format dxfId="269">
      <pivotArea dataOnly="0" labelOnly="1" fieldPosition="0">
        <references count="1">
          <reference field="10" count="1">
            <x v="0"/>
          </reference>
        </references>
      </pivotArea>
    </format>
    <format dxfId="268">
      <pivotArea collapsedLevelsAreSubtotals="1" fieldPosition="0">
        <references count="1">
          <reference field="10" count="1">
            <x v="32"/>
          </reference>
        </references>
      </pivotArea>
    </format>
    <format dxfId="267">
      <pivotArea dataOnly="0" labelOnly="1" fieldPosition="0">
        <references count="1">
          <reference field="10" count="1">
            <x v="32"/>
          </reference>
        </references>
      </pivotArea>
    </format>
    <format dxfId="266">
      <pivotArea collapsedLevelsAreSubtotals="1" fieldPosition="0">
        <references count="1">
          <reference field="10" count="1">
            <x v="20"/>
          </reference>
        </references>
      </pivotArea>
    </format>
    <format dxfId="265">
      <pivotArea dataOnly="0" labelOnly="1" fieldPosition="0">
        <references count="1">
          <reference field="10" count="1">
            <x v="20"/>
          </reference>
        </references>
      </pivotArea>
    </format>
    <format dxfId="264">
      <pivotArea collapsedLevelsAreSubtotals="1" fieldPosition="0">
        <references count="1">
          <reference field="10" count="1">
            <x v="44"/>
          </reference>
        </references>
      </pivotArea>
    </format>
    <format dxfId="263">
      <pivotArea dataOnly="0" labelOnly="1" fieldPosition="0">
        <references count="1">
          <reference field="10" count="1">
            <x v="44"/>
          </reference>
        </references>
      </pivotArea>
    </format>
    <format dxfId="262">
      <pivotArea collapsedLevelsAreSubtotals="1" fieldPosition="0">
        <references count="1">
          <reference field="10" count="1">
            <x v="72"/>
          </reference>
        </references>
      </pivotArea>
    </format>
    <format dxfId="261">
      <pivotArea dataOnly="0" labelOnly="1" fieldPosition="0">
        <references count="1">
          <reference field="10" count="1">
            <x v="72"/>
          </reference>
        </references>
      </pivotArea>
    </format>
    <format dxfId="260">
      <pivotArea collapsedLevelsAreSubtotals="1" fieldPosition="0">
        <references count="1">
          <reference field="10" count="1">
            <x v="4"/>
          </reference>
        </references>
      </pivotArea>
    </format>
    <format dxfId="259">
      <pivotArea dataOnly="0" labelOnly="1" fieldPosition="0">
        <references count="1">
          <reference field="10" count="1">
            <x v="4"/>
          </reference>
        </references>
      </pivotArea>
    </format>
    <format dxfId="258">
      <pivotArea collapsedLevelsAreSubtotals="1" fieldPosition="0">
        <references count="1">
          <reference field="10" count="1">
            <x v="46"/>
          </reference>
        </references>
      </pivotArea>
    </format>
    <format dxfId="257">
      <pivotArea dataOnly="0" labelOnly="1" fieldPosition="0">
        <references count="1">
          <reference field="10" count="1">
            <x v="46"/>
          </reference>
        </references>
      </pivotArea>
    </format>
    <format dxfId="256">
      <pivotArea collapsedLevelsAreSubtotals="1" fieldPosition="0">
        <references count="1">
          <reference field="10" count="1">
            <x v="43"/>
          </reference>
        </references>
      </pivotArea>
    </format>
    <format dxfId="255">
      <pivotArea dataOnly="0" labelOnly="1" fieldPosition="0">
        <references count="1">
          <reference field="10" count="1">
            <x v="43"/>
          </reference>
        </references>
      </pivotArea>
    </format>
    <format dxfId="254">
      <pivotArea collapsedLevelsAreSubtotals="1" fieldPosition="0">
        <references count="1">
          <reference field="10" count="1">
            <x v="36"/>
          </reference>
        </references>
      </pivotArea>
    </format>
    <format dxfId="253">
      <pivotArea dataOnly="0" labelOnly="1" fieldPosition="0">
        <references count="1">
          <reference field="10" count="1">
            <x v="36"/>
          </reference>
        </references>
      </pivotArea>
    </format>
    <format dxfId="252">
      <pivotArea collapsedLevelsAreSubtotals="1" fieldPosition="0">
        <references count="1">
          <reference field="10" count="1">
            <x v="49"/>
          </reference>
        </references>
      </pivotArea>
    </format>
    <format dxfId="251">
      <pivotArea dataOnly="0" labelOnly="1" fieldPosition="0">
        <references count="1">
          <reference field="10" count="1">
            <x v="49"/>
          </reference>
        </references>
      </pivotArea>
    </format>
    <format dxfId="250">
      <pivotArea collapsedLevelsAreSubtotals="1" fieldPosition="0">
        <references count="1">
          <reference field="10" count="1">
            <x v="48"/>
          </reference>
        </references>
      </pivotArea>
    </format>
    <format dxfId="249">
      <pivotArea dataOnly="0" labelOnly="1" fieldPosition="0">
        <references count="1">
          <reference field="10" count="1">
            <x v="48"/>
          </reference>
        </references>
      </pivotArea>
    </format>
    <format dxfId="248">
      <pivotArea dataOnly="0" labelOnly="1" fieldPosition="0">
        <references count="3">
          <reference field="0" count="1" selected="0">
            <x v="3"/>
          </reference>
          <reference field="1" count="1" selected="0">
            <x v="11"/>
          </reference>
          <reference field="2" count="1">
            <x v="2"/>
          </reference>
        </references>
      </pivotArea>
    </format>
  </formats>
  <pivotHierarchies count="308">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
        <mp field="3"/>
      </mps>
    </pivotHierarchy>
    <pivotHierarchy/>
    <pivotHierarchy/>
    <pivotHierarchy/>
    <pivotHierarchy/>
    <pivotHierarchy multipleItemSelectionAllowed="1">
      <members count="1" level="1">
        <member name="[Data Mart].[Data Mart].&amp;[JPS Mart]"/>
      </members>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mps count="8">
        <mp field="11"/>
        <mp field="12"/>
        <mp field="13"/>
        <mp field="14"/>
        <mp field="15"/>
        <mp field="16"/>
        <mp field="17"/>
        <mp field="18"/>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6"/>
  </rowHierarchiesUsage>
  <colHierarchiesUsage count="3">
    <colHierarchyUsage hierarchyUsage="60"/>
    <colHierarchyUsage hierarchyUsage="70"/>
    <colHierarchyUsage hierarchyUsage="1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PivotTable7" cacheId="4" applyNumberFormats="0" applyBorderFormats="0" applyFontFormats="0" applyPatternFormats="0" applyAlignmentFormats="0" applyWidthHeightFormats="1" dataCaption="Values" updatedVersion="8" minRefreshableVersion="3" useAutoFormatting="1" subtotalHiddenItems="1" colGrandTotals="0" itemPrintTitles="1" createdVersion="5" indent="0" outline="1" outlineData="1" multipleFieldFilters="0">
  <location ref="A267:AV376" firstHeaderRow="1" firstDataRow="6" firstDataCol="1" rowPageCount="1" colPageCount="1"/>
  <pivotFields count="24">
    <pivotField axis="axisCol" allDrilled="1" showAll="0" dataSourceSort="1" defaultSubtotal="0" defaultAttributeDrillState="1">
      <items count="5">
        <item s="1" x="0"/>
        <item s="1" x="1"/>
        <item s="1" x="2"/>
        <item s="1" x="3"/>
        <item s="1" x="4"/>
      </items>
    </pivotField>
    <pivotField axis="axisCol" allDrilled="1" showAll="0" dataSourceSort="1" defaultSubtotal="0" defaultAttributeDrillState="1">
      <items count="12">
        <item s="1" x="0"/>
        <item s="1" x="1"/>
        <item s="1" x="2"/>
        <item s="1" x="3"/>
        <item s="1" x="4"/>
        <item s="1" x="5"/>
        <item s="1" x="6"/>
        <item s="1" x="7"/>
        <item s="1" x="8"/>
        <item s="1" x="9"/>
        <item s="1" x="10"/>
        <item s="1" x="11"/>
      </items>
    </pivotField>
    <pivotField axis="axisCol" allDrilled="1" showAll="0" dataSourceSort="1" defaultSubtotal="0" defaultAttributeDrillState="1">
      <items count="2">
        <item s="1" x="0"/>
        <item s="1" x="1"/>
      </items>
    </pivotField>
    <pivotField showAll="0" dataSourceSort="1" defaultSubtotal="0" showPropTip="1"/>
    <pivotField dataField="1" showAll="0"/>
    <pivotField axis="axisPage" allDrilled="1" showAll="0" dataSourceSort="1" defaultAttributeDrillState="1">
      <items count="2">
        <item s="1" x="0"/>
        <item t="default"/>
      </items>
    </pivotField>
    <pivotField axis="axisCol" allDrilled="1" showAll="0" dataSourceSort="1" defaultSubtotal="0">
      <items count="1">
        <item c="1" x="0" d="1"/>
      </items>
    </pivotField>
    <pivotField axis="axisCol" showAll="0" dataSourceSort="1" defaultSubtotal="0">
      <items count="1">
        <item s="1" x="0"/>
      </items>
    </pivotField>
    <pivotField showAll="0" dataSourceSort="1" defaultSubtotal="0" showPropTip="1"/>
    <pivotField showAll="0" dataSourceSort="1" defaultSubtotal="0" showPropTip="1"/>
    <pivotField showAll="0" dataSourceSort="1" defaultSubtotal="0" showPropTip="1"/>
    <pivotField allDrilled="1" showAll="0" dataSourceSort="1" defaultAttributeDrillState="1"/>
    <pivotField axis="axisRow" allDrilled="1" showAll="0" dataSourceSort="1">
      <items count="2">
        <item c="1" x="0" d="1"/>
        <item t="default"/>
      </items>
    </pivotField>
    <pivotField axis="axisRow" showAll="0" dataSourceSort="1">
      <items count="4">
        <item c="1" x="0" d="1"/>
        <item c="1" x="1" d="1"/>
        <item c="1" x="2" d="1"/>
        <item t="default"/>
      </items>
    </pivotField>
    <pivotField axis="axisRow" showAll="0" dataSourceSort="1">
      <items count="6">
        <item c="1" x="0" d="1"/>
        <item c="1" x="1" d="1"/>
        <item c="1" x="2" d="1"/>
        <item c="1" x="3" d="1"/>
        <item c="1" x="4" d="1"/>
        <item t="default"/>
      </items>
    </pivotField>
    <pivotField axis="axisRow" showAll="0" dataSourceSort="1">
      <items count="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 showAll="0" dataSourceSort="1" defaultSubtotal="0" showPropTip="1"/>
  </pivotFields>
  <rowFields count="4">
    <field x="12"/>
    <field x="13"/>
    <field x="14"/>
    <field x="15"/>
  </rowFields>
  <rowItems count="104">
    <i>
      <x/>
    </i>
    <i r="1">
      <x/>
    </i>
    <i r="2">
      <x/>
    </i>
    <i r="3">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2">
      <x v="1"/>
    </i>
    <i r="3">
      <x v="26"/>
    </i>
    <i r="3">
      <x v="27"/>
    </i>
    <i r="3">
      <x v="28"/>
    </i>
    <i r="3">
      <x v="29"/>
    </i>
    <i r="3">
      <x v="30"/>
    </i>
    <i r="3">
      <x v="31"/>
    </i>
    <i r="3">
      <x v="32"/>
    </i>
    <i r="3">
      <x v="33"/>
    </i>
    <i r="3">
      <x v="34"/>
    </i>
    <i r="3">
      <x v="35"/>
    </i>
    <i r="3">
      <x v="36"/>
    </i>
    <i r="3">
      <x v="37"/>
    </i>
    <i r="3">
      <x v="38"/>
    </i>
    <i r="3">
      <x v="39"/>
    </i>
    <i r="3">
      <x v="40"/>
    </i>
    <i r="3">
      <x v="41"/>
    </i>
    <i r="1">
      <x v="1"/>
    </i>
    <i r="2">
      <x v="2"/>
    </i>
    <i r="3">
      <x v="42"/>
    </i>
    <i r="3">
      <x v="43"/>
    </i>
    <i r="3">
      <x v="44"/>
    </i>
    <i r="1">
      <x v="2"/>
    </i>
    <i r="2">
      <x v="3"/>
    </i>
    <i r="3">
      <x v="45"/>
    </i>
    <i r="3">
      <x v="46"/>
    </i>
    <i r="3">
      <x v="47"/>
    </i>
    <i r="3">
      <x v="48"/>
    </i>
    <i r="3">
      <x v="49"/>
    </i>
    <i r="3">
      <x v="50"/>
    </i>
    <i r="2">
      <x v="4"/>
    </i>
    <i r="3">
      <x v="51"/>
    </i>
    <i r="3">
      <x v="52"/>
    </i>
    <i r="3">
      <x v="53"/>
    </i>
    <i r="3">
      <x v="54"/>
    </i>
    <i r="3">
      <x v="55"/>
    </i>
    <i r="3">
      <x v="56"/>
    </i>
    <i r="3">
      <x v="57"/>
    </i>
    <i r="3">
      <x v="58"/>
    </i>
    <i r="3">
      <x v="59"/>
    </i>
    <i r="3">
      <x v="60"/>
    </i>
    <i r="3">
      <x v="61"/>
    </i>
    <i r="3">
      <x v="62"/>
    </i>
    <i r="3">
      <x v="63"/>
    </i>
    <i r="3">
      <x v="64"/>
    </i>
    <i r="3">
      <x v="65"/>
    </i>
    <i r="3">
      <x v="66"/>
    </i>
    <i r="3">
      <x v="67"/>
    </i>
    <i r="3">
      <x v="68"/>
    </i>
    <i r="3">
      <x v="69"/>
    </i>
    <i r="3">
      <x v="70"/>
    </i>
    <i r="3">
      <x v="71"/>
    </i>
    <i r="3">
      <x v="72"/>
    </i>
    <i r="3">
      <x v="73"/>
    </i>
    <i r="3">
      <x v="74"/>
    </i>
    <i r="3">
      <x v="75"/>
    </i>
    <i r="3">
      <x v="76"/>
    </i>
    <i r="3">
      <x v="77"/>
    </i>
    <i r="3">
      <x v="78"/>
    </i>
    <i r="3">
      <x v="79"/>
    </i>
    <i r="3">
      <x v="80"/>
    </i>
    <i r="3">
      <x v="81"/>
    </i>
    <i r="3">
      <x v="82"/>
    </i>
    <i r="3">
      <x v="83"/>
    </i>
    <i r="3">
      <x v="84"/>
    </i>
    <i r="3">
      <x v="85"/>
    </i>
    <i r="3">
      <x v="86"/>
    </i>
    <i r="3">
      <x v="87"/>
    </i>
    <i r="3">
      <x v="88"/>
    </i>
    <i r="3">
      <x v="89"/>
    </i>
    <i r="3">
      <x v="90"/>
    </i>
    <i r="3">
      <x v="91"/>
    </i>
    <i r="3">
      <x v="92"/>
    </i>
    <i r="3">
      <x v="93"/>
    </i>
    <i t="grand">
      <x/>
    </i>
  </rowItems>
  <colFields count="5">
    <field x="0"/>
    <field x="1"/>
    <field x="2"/>
    <field x="6"/>
    <field x="7"/>
  </colFields>
  <colItems count="47">
    <i>
      <x/>
      <x/>
      <x/>
      <x/>
      <x/>
    </i>
    <i r="1">
      <x v="1"/>
      <x/>
      <x/>
      <x/>
    </i>
    <i r="1">
      <x v="2"/>
      <x/>
      <x/>
      <x/>
    </i>
    <i r="1">
      <x v="3"/>
      <x/>
      <x/>
      <x/>
    </i>
    <i r="1">
      <x v="4"/>
      <x/>
      <x/>
      <x/>
    </i>
    <i r="1">
      <x v="5"/>
      <x/>
      <x/>
      <x/>
    </i>
    <i r="1">
      <x v="6"/>
      <x/>
      <x/>
      <x/>
    </i>
    <i r="1">
      <x v="7"/>
      <x/>
      <x/>
      <x/>
    </i>
    <i r="1">
      <x v="8"/>
      <x/>
      <x/>
      <x/>
    </i>
    <i>
      <x v="1"/>
      <x v="9"/>
      <x/>
      <x/>
      <x/>
    </i>
    <i r="1">
      <x v="10"/>
      <x/>
      <x/>
      <x/>
    </i>
    <i r="1">
      <x v="11"/>
      <x/>
      <x/>
      <x/>
    </i>
    <i r="1">
      <x/>
      <x/>
      <x/>
      <x/>
    </i>
    <i r="1">
      <x v="1"/>
      <x/>
      <x/>
      <x/>
    </i>
    <i r="1">
      <x v="2"/>
      <x/>
      <x/>
      <x/>
    </i>
    <i r="1">
      <x v="3"/>
      <x/>
      <x/>
      <x/>
    </i>
    <i r="1">
      <x v="4"/>
      <x/>
      <x/>
      <x/>
    </i>
    <i r="1">
      <x v="5"/>
      <x/>
      <x/>
      <x/>
    </i>
    <i r="1">
      <x v="6"/>
      <x/>
      <x/>
      <x/>
    </i>
    <i r="1">
      <x v="7"/>
      <x/>
      <x/>
      <x/>
    </i>
    <i r="1">
      <x v="8"/>
      <x/>
      <x/>
      <x/>
    </i>
    <i>
      <x v="2"/>
      <x v="9"/>
      <x/>
      <x/>
      <x/>
    </i>
    <i r="1">
      <x v="10"/>
      <x/>
      <x/>
      <x/>
    </i>
    <i r="1">
      <x v="11"/>
      <x/>
      <x/>
      <x/>
    </i>
    <i r="1">
      <x/>
      <x/>
      <x/>
      <x/>
    </i>
    <i r="1">
      <x v="1"/>
      <x/>
      <x/>
      <x/>
    </i>
    <i r="1">
      <x v="2"/>
      <x/>
      <x/>
      <x/>
    </i>
    <i r="1">
      <x v="3"/>
      <x/>
      <x/>
      <x/>
    </i>
    <i r="1">
      <x v="4"/>
      <x/>
      <x/>
      <x/>
    </i>
    <i r="1">
      <x v="5"/>
      <x/>
      <x/>
      <x/>
    </i>
    <i r="1">
      <x v="6"/>
      <x/>
      <x/>
      <x/>
    </i>
    <i r="1">
      <x v="7"/>
      <x/>
      <x/>
      <x/>
    </i>
    <i r="1">
      <x v="8"/>
      <x/>
      <x/>
      <x/>
    </i>
    <i>
      <x v="3"/>
      <x v="9"/>
      <x/>
      <x/>
      <x/>
    </i>
    <i r="1">
      <x v="10"/>
      <x/>
      <x/>
      <x/>
    </i>
    <i r="1">
      <x v="11"/>
      <x/>
      <x/>
      <x/>
    </i>
    <i r="1">
      <x/>
      <x/>
      <x/>
      <x/>
    </i>
    <i r="1">
      <x v="1"/>
      <x/>
      <x/>
      <x/>
    </i>
    <i r="1">
      <x v="2"/>
      <x/>
      <x/>
      <x/>
    </i>
    <i r="1">
      <x v="3"/>
      <x/>
      <x/>
      <x/>
    </i>
    <i r="1">
      <x v="4"/>
      <x/>
      <x/>
      <x/>
    </i>
    <i r="1">
      <x v="5"/>
      <x/>
      <x/>
      <x/>
    </i>
    <i r="1">
      <x v="6"/>
      <x/>
      <x/>
      <x/>
    </i>
    <i r="1">
      <x v="7"/>
      <x/>
      <x/>
      <x/>
    </i>
    <i r="1">
      <x v="8"/>
      <x/>
      <x/>
      <x/>
    </i>
    <i>
      <x v="4"/>
      <x v="9"/>
      <x/>
      <x/>
      <x/>
    </i>
    <i r="1">
      <x v="10"/>
      <x/>
      <x/>
      <x/>
    </i>
  </colItems>
  <pageFields count="1">
    <pageField fld="5" hier="21" name="[Data Mart].[Data Mart].&amp;[JPS Mart]" cap="JPS Mart"/>
  </pageFields>
  <dataFields count="1">
    <dataField fld="4" baseField="0" baseItem="0" numFmtId="167"/>
  </dataFields>
  <formats count="151">
    <format dxfId="611">
      <pivotArea outline="0" collapsedLevelsAreSubtotals="1" fieldPosition="0"/>
    </format>
    <format dxfId="610">
      <pivotArea dataOnly="0" labelOnly="1" fieldPosition="0">
        <references count="3">
          <reference field="0" count="0" selected="0"/>
          <reference field="1" count="1" selected="0">
            <x v="11"/>
          </reference>
          <reference field="2" count="0"/>
        </references>
      </pivotArea>
    </format>
    <format dxfId="609">
      <pivotArea dataOnly="0" labelOnly="1" fieldPosition="0">
        <references count="3">
          <reference field="0" count="0" selected="0"/>
          <reference field="1" count="1" selected="0">
            <x v="0"/>
          </reference>
          <reference field="2" count="0"/>
        </references>
      </pivotArea>
    </format>
    <format dxfId="608">
      <pivotArea grandRow="1" outline="0" collapsedLevelsAreSubtotals="1" fieldPosition="0"/>
    </format>
    <format dxfId="607">
      <pivotArea dataOnly="0" labelOnly="1" fieldPosition="0">
        <references count="3">
          <reference field="0" count="0" selected="0"/>
          <reference field="1" count="1" selected="0">
            <x v="9"/>
          </reference>
          <reference field="2" count="0"/>
        </references>
      </pivotArea>
    </format>
    <format dxfId="606">
      <pivotArea dataOnly="0" labelOnly="1" fieldPosition="0">
        <references count="3">
          <reference field="0" count="0" selected="0"/>
          <reference field="1" count="1" selected="0">
            <x v="10"/>
          </reference>
          <reference field="2" count="0"/>
        </references>
      </pivotArea>
    </format>
    <format dxfId="605">
      <pivotArea dataOnly="0" labelOnly="1" fieldPosition="0">
        <references count="3">
          <reference field="0" count="0" selected="0"/>
          <reference field="1" count="1" selected="0">
            <x v="11"/>
          </reference>
          <reference field="2" count="0"/>
        </references>
      </pivotArea>
    </format>
    <format dxfId="604">
      <pivotArea dataOnly="0" labelOnly="1" fieldPosition="0">
        <references count="3">
          <reference field="0" count="0" selected="0"/>
          <reference field="1" count="1" selected="0">
            <x v="0"/>
          </reference>
          <reference field="2" count="0"/>
        </references>
      </pivotArea>
    </format>
    <format dxfId="603">
      <pivotArea dataOnly="0" labelOnly="1" fieldPosition="0">
        <references count="3">
          <reference field="0" count="0" selected="0"/>
          <reference field="1" count="1" selected="0">
            <x v="1"/>
          </reference>
          <reference field="2" count="0"/>
        </references>
      </pivotArea>
    </format>
    <format dxfId="602">
      <pivotArea dataOnly="0" labelOnly="1" fieldPosition="0">
        <references count="3">
          <reference field="0" count="0" selected="0"/>
          <reference field="1" count="1" selected="0">
            <x v="2"/>
          </reference>
          <reference field="2" count="0"/>
        </references>
      </pivotArea>
    </format>
    <format dxfId="601">
      <pivotArea type="all" dataOnly="0" outline="0" fieldPosition="0"/>
    </format>
    <format dxfId="600">
      <pivotArea dataOnly="0" labelOnly="1" fieldPosition="0">
        <references count="2">
          <reference field="0" count="0" selected="0"/>
          <reference field="1" count="0"/>
        </references>
      </pivotArea>
    </format>
    <format dxfId="599">
      <pivotArea dataOnly="0" labelOnly="1" fieldPosition="0">
        <references count="3">
          <reference field="0" count="0" selected="0"/>
          <reference field="1" count="1" selected="0">
            <x v="9"/>
          </reference>
          <reference field="2" count="1">
            <x v="0"/>
          </reference>
        </references>
      </pivotArea>
    </format>
    <format dxfId="598">
      <pivotArea dataOnly="0" labelOnly="1" fieldPosition="0">
        <references count="4">
          <reference field="0" count="0" selected="0"/>
          <reference field="1" count="1" selected="0">
            <x v="9"/>
          </reference>
          <reference field="2" count="1" selected="0">
            <x v="0"/>
          </reference>
          <reference field="6" count="0"/>
        </references>
      </pivotArea>
    </format>
    <format dxfId="597">
      <pivotArea dataOnly="0" labelOnly="1" fieldPosition="0">
        <references count="4">
          <reference field="0" count="0" selected="0"/>
          <reference field="1" count="1" selected="0">
            <x v="9"/>
          </reference>
          <reference field="2" count="1" selected="0">
            <x v="0"/>
          </reference>
          <reference field="7" count="0"/>
        </references>
      </pivotArea>
    </format>
    <format dxfId="596">
      <pivotArea dataOnly="0" labelOnly="1" fieldPosition="0">
        <references count="4">
          <reference field="0" count="0" selected="0"/>
          <reference field="1" count="1" selected="0">
            <x v="10"/>
          </reference>
          <reference field="2" count="1" selected="0">
            <x v="0"/>
          </reference>
          <reference field="7" count="0"/>
        </references>
      </pivotArea>
    </format>
    <format dxfId="595">
      <pivotArea dataOnly="0" labelOnly="1" fieldPosition="0">
        <references count="4">
          <reference field="0" count="0" selected="0"/>
          <reference field="1" count="1" selected="0">
            <x v="11"/>
          </reference>
          <reference field="2" count="1" selected="0">
            <x v="0"/>
          </reference>
          <reference field="7" count="0"/>
        </references>
      </pivotArea>
    </format>
    <format dxfId="594">
      <pivotArea dataOnly="0" labelOnly="1" fieldPosition="0">
        <references count="4">
          <reference field="0" count="0" selected="0"/>
          <reference field="1" count="1" selected="0">
            <x v="0"/>
          </reference>
          <reference field="2" count="1" selected="0">
            <x v="0"/>
          </reference>
          <reference field="7" count="0"/>
        </references>
      </pivotArea>
    </format>
    <format dxfId="593">
      <pivotArea dataOnly="0" labelOnly="1" fieldPosition="0">
        <references count="4">
          <reference field="0" count="0" selected="0"/>
          <reference field="1" count="1" selected="0">
            <x v="1"/>
          </reference>
          <reference field="2" count="1" selected="0">
            <x v="0"/>
          </reference>
          <reference field="7" count="0"/>
        </references>
      </pivotArea>
    </format>
    <format dxfId="592">
      <pivotArea dataOnly="0" labelOnly="1" fieldPosition="0">
        <references count="4">
          <reference field="0" count="0" selected="0"/>
          <reference field="1" count="1" selected="0">
            <x v="2"/>
          </reference>
          <reference field="2" count="1" selected="0">
            <x v="0"/>
          </reference>
          <reference field="7" count="0"/>
        </references>
      </pivotArea>
    </format>
    <format dxfId="591">
      <pivotArea dataOnly="0" labelOnly="1" fieldPosition="0">
        <references count="4">
          <reference field="0" count="0" selected="0"/>
          <reference field="1" count="1" selected="0">
            <x v="3"/>
          </reference>
          <reference field="2" count="1" selected="0">
            <x v="0"/>
          </reference>
          <reference field="7" count="0"/>
        </references>
      </pivotArea>
    </format>
    <format dxfId="590">
      <pivotArea dataOnly="0" labelOnly="1" fieldPosition="0">
        <references count="4">
          <reference field="0" count="0" selected="0"/>
          <reference field="1" count="1" selected="0">
            <x v="4"/>
          </reference>
          <reference field="2" count="1" selected="0">
            <x v="0"/>
          </reference>
          <reference field="7" count="0"/>
        </references>
      </pivotArea>
    </format>
    <format dxfId="589">
      <pivotArea dataOnly="0" labelOnly="1" fieldPosition="0">
        <references count="4">
          <reference field="0" count="0" selected="0"/>
          <reference field="1" count="1" selected="0">
            <x v="5"/>
          </reference>
          <reference field="2" count="1" selected="0">
            <x v="0"/>
          </reference>
          <reference field="7" count="0"/>
        </references>
      </pivotArea>
    </format>
    <format dxfId="588">
      <pivotArea dataOnly="0" labelOnly="1" fieldPosition="0">
        <references count="4">
          <reference field="0" count="0" selected="0"/>
          <reference field="1" count="1" selected="0">
            <x v="6"/>
          </reference>
          <reference field="2" count="1" selected="0">
            <x v="0"/>
          </reference>
          <reference field="7" count="0"/>
        </references>
      </pivotArea>
    </format>
    <format dxfId="587">
      <pivotArea dataOnly="0" labelOnly="1" fieldPosition="0">
        <references count="4">
          <reference field="0" count="0" selected="0"/>
          <reference field="1" count="1" selected="0">
            <x v="7"/>
          </reference>
          <reference field="2" count="1" selected="0">
            <x v="0"/>
          </reference>
          <reference field="7" count="0"/>
        </references>
      </pivotArea>
    </format>
    <format dxfId="586">
      <pivotArea dataOnly="0" labelOnly="1" fieldPosition="0">
        <references count="4">
          <reference field="0" count="0" selected="0"/>
          <reference field="1" count="1" selected="0">
            <x v="8"/>
          </reference>
          <reference field="2" count="1" selected="0">
            <x v="0"/>
          </reference>
          <reference field="7" count="0"/>
        </references>
      </pivotArea>
    </format>
    <format dxfId="585">
      <pivotArea dataOnly="0" labelOnly="1" fieldPosition="0">
        <references count="3">
          <reference field="0" count="1" selected="0">
            <x v="0"/>
          </reference>
          <reference field="1" count="1" selected="0">
            <x v="0"/>
          </reference>
          <reference field="2" count="1">
            <x v="0"/>
          </reference>
        </references>
      </pivotArea>
    </format>
    <format dxfId="584">
      <pivotArea type="all" dataOnly="0" outline="0" fieldPosition="0"/>
    </format>
    <format dxfId="583">
      <pivotArea outline="0" collapsedLevelsAreSubtotals="1" fieldPosition="0"/>
    </format>
    <format dxfId="582">
      <pivotArea type="origin" dataOnly="0" labelOnly="1" outline="0" fieldPosition="0"/>
    </format>
    <format dxfId="581">
      <pivotArea field="0" type="button" dataOnly="0" labelOnly="1" outline="0" axis="axisCol" fieldPosition="0"/>
    </format>
    <format dxfId="580">
      <pivotArea field="1" type="button" dataOnly="0" labelOnly="1" outline="0" axis="axisCol" fieldPosition="1"/>
    </format>
    <format dxfId="579">
      <pivotArea field="2" type="button" dataOnly="0" labelOnly="1" outline="0" axis="axisCol" fieldPosition="2"/>
    </format>
    <format dxfId="578">
      <pivotArea field="6" type="button" dataOnly="0" labelOnly="1" outline="0" axis="axisCol" fieldPosition="3"/>
    </format>
    <format dxfId="577">
      <pivotArea field="7" type="button" dataOnly="0" labelOnly="1" outline="0" axis="axisCol" fieldPosition="4"/>
    </format>
    <format dxfId="576">
      <pivotArea type="topRight" dataOnly="0" labelOnly="1" outline="0" fieldPosition="0"/>
    </format>
    <format dxfId="575">
      <pivotArea field="12" type="button" dataOnly="0" labelOnly="1" outline="0" axis="axisRow" fieldPosition="0"/>
    </format>
    <format dxfId="574">
      <pivotArea dataOnly="0" labelOnly="1" fieldPosition="0">
        <references count="1">
          <reference field="12" count="0"/>
        </references>
      </pivotArea>
    </format>
    <format dxfId="573">
      <pivotArea dataOnly="0" labelOnly="1" grandRow="1" outline="0" fieldPosition="0"/>
    </format>
    <format dxfId="572">
      <pivotArea dataOnly="0" labelOnly="1" fieldPosition="0">
        <references count="1">
          <reference field="13" count="0"/>
        </references>
      </pivotArea>
    </format>
    <format dxfId="571">
      <pivotArea dataOnly="0" labelOnly="1" fieldPosition="0">
        <references count="1">
          <reference field="14" count="2">
            <x v="0"/>
            <x v="1"/>
          </reference>
        </references>
      </pivotArea>
    </format>
    <format dxfId="570">
      <pivotArea dataOnly="0" labelOnly="1" fieldPosition="0">
        <references count="1">
          <reference field="14" count="1">
            <x v="2"/>
          </reference>
        </references>
      </pivotArea>
    </format>
    <format dxfId="569">
      <pivotArea dataOnly="0" labelOnly="1" fieldPosition="0">
        <references count="1">
          <reference field="14" count="2">
            <x v="3"/>
            <x v="4"/>
          </reference>
        </references>
      </pivotArea>
    </format>
    <format dxfId="568">
      <pivotArea dataOnly="0" labelOnly="1" fieldPosition="0">
        <references count="1">
          <reference field="15" count="26">
            <x v="0"/>
            <x v="1"/>
            <x v="2"/>
            <x v="3"/>
            <x v="4"/>
            <x v="5"/>
            <x v="6"/>
            <x v="7"/>
            <x v="8"/>
            <x v="9"/>
            <x v="10"/>
            <x v="11"/>
            <x v="12"/>
            <x v="13"/>
            <x v="14"/>
            <x v="15"/>
            <x v="16"/>
            <x v="17"/>
            <x v="18"/>
            <x v="19"/>
            <x v="20"/>
            <x v="21"/>
            <x v="22"/>
            <x v="23"/>
            <x v="24"/>
            <x v="25"/>
          </reference>
        </references>
      </pivotArea>
    </format>
    <format dxfId="567">
      <pivotArea dataOnly="0" labelOnly="1" fieldPosition="0">
        <references count="1">
          <reference field="15" count="16">
            <x v="26"/>
            <x v="27"/>
            <x v="28"/>
            <x v="29"/>
            <x v="30"/>
            <x v="31"/>
            <x v="32"/>
            <x v="33"/>
            <x v="34"/>
            <x v="35"/>
            <x v="36"/>
            <x v="37"/>
            <x v="38"/>
            <x v="39"/>
            <x v="40"/>
            <x v="41"/>
          </reference>
        </references>
      </pivotArea>
    </format>
    <format dxfId="566">
      <pivotArea dataOnly="0" labelOnly="1" fieldPosition="0">
        <references count="1">
          <reference field="15" count="3">
            <x v="42"/>
            <x v="43"/>
            <x v="44"/>
          </reference>
        </references>
      </pivotArea>
    </format>
    <format dxfId="565">
      <pivotArea dataOnly="0" labelOnly="1" fieldPosition="0">
        <references count="1">
          <reference field="15" count="6">
            <x v="45"/>
            <x v="46"/>
            <x v="47"/>
            <x v="48"/>
            <x v="49"/>
            <x v="50"/>
          </reference>
        </references>
      </pivotArea>
    </format>
    <format dxfId="564">
      <pivotArea dataOnly="0" labelOnly="1" fieldPosition="0">
        <references count="1">
          <reference field="15" count="43">
            <x v="51"/>
            <x v="52"/>
            <x v="53"/>
            <x v="54"/>
            <x v="55"/>
            <x v="56"/>
            <x v="57"/>
            <x v="58"/>
            <x v="59"/>
            <x v="60"/>
            <x v="61"/>
            <x v="62"/>
            <x v="63"/>
            <x v="64"/>
            <x v="65"/>
            <x v="66"/>
            <x v="67"/>
            <x v="68"/>
            <x v="69"/>
            <x v="70"/>
            <x v="71"/>
            <x v="72"/>
            <x v="73"/>
            <x v="74"/>
            <x v="75"/>
            <x v="76"/>
            <x v="77"/>
            <x v="78"/>
            <x v="79"/>
            <x v="80"/>
            <x v="81"/>
            <x v="82"/>
            <x v="83"/>
            <x v="84"/>
            <x v="85"/>
            <x v="86"/>
            <x v="87"/>
            <x v="88"/>
            <x v="89"/>
            <x v="90"/>
            <x v="91"/>
            <x v="92"/>
            <x v="93"/>
          </reference>
        </references>
      </pivotArea>
    </format>
    <format dxfId="563">
      <pivotArea dataOnly="0" labelOnly="1" fieldPosition="0">
        <references count="1">
          <reference field="0" count="0"/>
        </references>
      </pivotArea>
    </format>
    <format dxfId="562">
      <pivotArea dataOnly="0" labelOnly="1" fieldPosition="0">
        <references count="2">
          <reference field="0" count="1" selected="0">
            <x v="0"/>
          </reference>
          <reference field="1" count="9">
            <x v="0"/>
            <x v="1"/>
            <x v="2"/>
            <x v="3"/>
            <x v="4"/>
            <x v="5"/>
            <x v="6"/>
            <x v="7"/>
            <x v="8"/>
          </reference>
        </references>
      </pivotArea>
    </format>
    <format dxfId="561">
      <pivotArea dataOnly="0" labelOnly="1" fieldPosition="0">
        <references count="2">
          <reference field="0" count="1" selected="0">
            <x v="1"/>
          </reference>
          <reference field="1" count="0"/>
        </references>
      </pivotArea>
    </format>
    <format dxfId="560">
      <pivotArea dataOnly="0" labelOnly="1" fieldPosition="0">
        <references count="2">
          <reference field="0" count="1" selected="0">
            <x v="2"/>
          </reference>
          <reference field="1" count="0"/>
        </references>
      </pivotArea>
    </format>
    <format dxfId="559">
      <pivotArea dataOnly="0" labelOnly="1" fieldPosition="0">
        <references count="2">
          <reference field="0" count="1" selected="0">
            <x v="3"/>
          </reference>
          <reference field="1" count="11">
            <x v="0"/>
            <x v="1"/>
            <x v="2"/>
            <x v="3"/>
            <x v="4"/>
            <x v="5"/>
            <x v="6"/>
            <x v="7"/>
            <x v="9"/>
            <x v="10"/>
            <x v="11"/>
          </reference>
        </references>
      </pivotArea>
    </format>
    <format dxfId="558">
      <pivotArea dataOnly="0" labelOnly="1" fieldPosition="0">
        <references count="3">
          <reference field="0" count="1" selected="0">
            <x v="0"/>
          </reference>
          <reference field="1" count="1" selected="0">
            <x v="0"/>
          </reference>
          <reference field="2" count="1">
            <x v="0"/>
          </reference>
        </references>
      </pivotArea>
    </format>
    <format dxfId="557">
      <pivotArea dataOnly="0" labelOnly="1" fieldPosition="0">
        <references count="4">
          <reference field="0" count="1" selected="0">
            <x v="0"/>
          </reference>
          <reference field="1" count="1" selected="0">
            <x v="0"/>
          </reference>
          <reference field="2" count="1" selected="0">
            <x v="0"/>
          </reference>
          <reference field="6" count="0"/>
        </references>
      </pivotArea>
    </format>
    <format dxfId="556">
      <pivotArea dataOnly="0" labelOnly="1" fieldPosition="0">
        <references count="4">
          <reference field="0" count="1" selected="0">
            <x v="0"/>
          </reference>
          <reference field="1" count="1" selected="0">
            <x v="0"/>
          </reference>
          <reference field="2" count="1" selected="0">
            <x v="0"/>
          </reference>
          <reference field="7" count="0"/>
        </references>
      </pivotArea>
    </format>
    <format dxfId="555">
      <pivotArea dataOnly="0" labelOnly="1" fieldPosition="0">
        <references count="4">
          <reference field="0" count="1" selected="0">
            <x v="0"/>
          </reference>
          <reference field="1" count="1" selected="0">
            <x v="1"/>
          </reference>
          <reference field="2" count="1" selected="0">
            <x v="0"/>
          </reference>
          <reference field="7" count="0"/>
        </references>
      </pivotArea>
    </format>
    <format dxfId="554">
      <pivotArea dataOnly="0" labelOnly="1" fieldPosition="0">
        <references count="4">
          <reference field="0" count="1" selected="0">
            <x v="0"/>
          </reference>
          <reference field="1" count="1" selected="0">
            <x v="2"/>
          </reference>
          <reference field="2" count="1" selected="0">
            <x v="0"/>
          </reference>
          <reference field="7" count="0"/>
        </references>
      </pivotArea>
    </format>
    <format dxfId="553">
      <pivotArea dataOnly="0" labelOnly="1" fieldPosition="0">
        <references count="4">
          <reference field="0" count="1" selected="0">
            <x v="0"/>
          </reference>
          <reference field="1" count="1" selected="0">
            <x v="3"/>
          </reference>
          <reference field="2" count="1" selected="0">
            <x v="0"/>
          </reference>
          <reference field="7" count="0"/>
        </references>
      </pivotArea>
    </format>
    <format dxfId="552">
      <pivotArea dataOnly="0" labelOnly="1" fieldPosition="0">
        <references count="4">
          <reference field="0" count="1" selected="0">
            <x v="0"/>
          </reference>
          <reference field="1" count="1" selected="0">
            <x v="4"/>
          </reference>
          <reference field="2" count="1" selected="0">
            <x v="0"/>
          </reference>
          <reference field="7" count="0"/>
        </references>
      </pivotArea>
    </format>
    <format dxfId="551">
      <pivotArea dataOnly="0" labelOnly="1" fieldPosition="0">
        <references count="4">
          <reference field="0" count="1" selected="0">
            <x v="0"/>
          </reference>
          <reference field="1" count="1" selected="0">
            <x v="5"/>
          </reference>
          <reference field="2" count="1" selected="0">
            <x v="0"/>
          </reference>
          <reference field="7" count="0"/>
        </references>
      </pivotArea>
    </format>
    <format dxfId="550">
      <pivotArea dataOnly="0" labelOnly="1" fieldPosition="0">
        <references count="4">
          <reference field="0" count="1" selected="0">
            <x v="0"/>
          </reference>
          <reference field="1" count="1" selected="0">
            <x v="6"/>
          </reference>
          <reference field="2" count="1" selected="0">
            <x v="0"/>
          </reference>
          <reference field="7" count="0"/>
        </references>
      </pivotArea>
    </format>
    <format dxfId="549">
      <pivotArea dataOnly="0" labelOnly="1" fieldPosition="0">
        <references count="4">
          <reference field="0" count="1" selected="0">
            <x v="0"/>
          </reference>
          <reference field="1" count="1" selected="0">
            <x v="7"/>
          </reference>
          <reference field="2" count="1" selected="0">
            <x v="0"/>
          </reference>
          <reference field="7" count="0"/>
        </references>
      </pivotArea>
    </format>
    <format dxfId="548">
      <pivotArea dataOnly="0" labelOnly="1" fieldPosition="0">
        <references count="4">
          <reference field="0" count="1" selected="0">
            <x v="0"/>
          </reference>
          <reference field="1" count="1" selected="0">
            <x v="8"/>
          </reference>
          <reference field="2" count="1" selected="0">
            <x v="0"/>
          </reference>
          <reference field="7" count="0"/>
        </references>
      </pivotArea>
    </format>
    <format dxfId="547">
      <pivotArea dataOnly="0" labelOnly="1" fieldPosition="0">
        <references count="4">
          <reference field="0" count="1" selected="0">
            <x v="1"/>
          </reference>
          <reference field="1" count="1" selected="0">
            <x v="9"/>
          </reference>
          <reference field="2" count="1" selected="0">
            <x v="0"/>
          </reference>
          <reference field="7" count="0"/>
        </references>
      </pivotArea>
    </format>
    <format dxfId="546">
      <pivotArea dataOnly="0" labelOnly="1" fieldPosition="0">
        <references count="4">
          <reference field="0" count="1" selected="0">
            <x v="1"/>
          </reference>
          <reference field="1" count="1" selected="0">
            <x v="10"/>
          </reference>
          <reference field="2" count="1" selected="0">
            <x v="0"/>
          </reference>
          <reference field="7" count="0"/>
        </references>
      </pivotArea>
    </format>
    <format dxfId="545">
      <pivotArea dataOnly="0" labelOnly="1" fieldPosition="0">
        <references count="4">
          <reference field="0" count="1" selected="0">
            <x v="1"/>
          </reference>
          <reference field="1" count="1" selected="0">
            <x v="11"/>
          </reference>
          <reference field="2" count="1" selected="0">
            <x v="0"/>
          </reference>
          <reference field="7" count="0"/>
        </references>
      </pivotArea>
    </format>
    <format dxfId="544">
      <pivotArea dataOnly="0" labelOnly="1" fieldPosition="0">
        <references count="4">
          <reference field="0" count="1" selected="0">
            <x v="1"/>
          </reference>
          <reference field="1" count="1" selected="0">
            <x v="0"/>
          </reference>
          <reference field="2" count="1" selected="0">
            <x v="0"/>
          </reference>
          <reference field="7" count="0"/>
        </references>
      </pivotArea>
    </format>
    <format dxfId="543">
      <pivotArea dataOnly="0" labelOnly="1" fieldPosition="0">
        <references count="4">
          <reference field="0" count="1" selected="0">
            <x v="1"/>
          </reference>
          <reference field="1" count="1" selected="0">
            <x v="1"/>
          </reference>
          <reference field="2" count="1" selected="0">
            <x v="0"/>
          </reference>
          <reference field="7" count="0"/>
        </references>
      </pivotArea>
    </format>
    <format dxfId="542">
      <pivotArea dataOnly="0" labelOnly="1" fieldPosition="0">
        <references count="4">
          <reference field="0" count="1" selected="0">
            <x v="1"/>
          </reference>
          <reference field="1" count="1" selected="0">
            <x v="2"/>
          </reference>
          <reference field="2" count="1" selected="0">
            <x v="0"/>
          </reference>
          <reference field="7" count="0"/>
        </references>
      </pivotArea>
    </format>
    <format dxfId="541">
      <pivotArea dataOnly="0" labelOnly="1" fieldPosition="0">
        <references count="4">
          <reference field="0" count="1" selected="0">
            <x v="1"/>
          </reference>
          <reference field="1" count="1" selected="0">
            <x v="3"/>
          </reference>
          <reference field="2" count="1" selected="0">
            <x v="0"/>
          </reference>
          <reference field="7" count="0"/>
        </references>
      </pivotArea>
    </format>
    <format dxfId="540">
      <pivotArea dataOnly="0" labelOnly="1" fieldPosition="0">
        <references count="4">
          <reference field="0" count="1" selected="0">
            <x v="1"/>
          </reference>
          <reference field="1" count="1" selected="0">
            <x v="4"/>
          </reference>
          <reference field="2" count="1" selected="0">
            <x v="0"/>
          </reference>
          <reference field="7" count="0"/>
        </references>
      </pivotArea>
    </format>
    <format dxfId="539">
      <pivotArea dataOnly="0" labelOnly="1" fieldPosition="0">
        <references count="4">
          <reference field="0" count="1" selected="0">
            <x v="1"/>
          </reference>
          <reference field="1" count="1" selected="0">
            <x v="5"/>
          </reference>
          <reference field="2" count="1" selected="0">
            <x v="0"/>
          </reference>
          <reference field="7" count="0"/>
        </references>
      </pivotArea>
    </format>
    <format dxfId="538">
      <pivotArea dataOnly="0" labelOnly="1" fieldPosition="0">
        <references count="4">
          <reference field="0" count="1" selected="0">
            <x v="1"/>
          </reference>
          <reference field="1" count="1" selected="0">
            <x v="6"/>
          </reference>
          <reference field="2" count="1" selected="0">
            <x v="0"/>
          </reference>
          <reference field="7" count="0"/>
        </references>
      </pivotArea>
    </format>
    <format dxfId="537">
      <pivotArea dataOnly="0" labelOnly="1" fieldPosition="0">
        <references count="4">
          <reference field="0" count="1" selected="0">
            <x v="1"/>
          </reference>
          <reference field="1" count="1" selected="0">
            <x v="7"/>
          </reference>
          <reference field="2" count="1" selected="0">
            <x v="0"/>
          </reference>
          <reference field="7" count="0"/>
        </references>
      </pivotArea>
    </format>
    <format dxfId="536">
      <pivotArea dataOnly="0" labelOnly="1" fieldPosition="0">
        <references count="4">
          <reference field="0" count="1" selected="0">
            <x v="1"/>
          </reference>
          <reference field="1" count="1" selected="0">
            <x v="8"/>
          </reference>
          <reference field="2" count="1" selected="0">
            <x v="0"/>
          </reference>
          <reference field="7" count="0"/>
        </references>
      </pivotArea>
    </format>
    <format dxfId="535">
      <pivotArea dataOnly="0" labelOnly="1" fieldPosition="0">
        <references count="4">
          <reference field="0" count="1" selected="0">
            <x v="2"/>
          </reference>
          <reference field="1" count="1" selected="0">
            <x v="9"/>
          </reference>
          <reference field="2" count="1" selected="0">
            <x v="0"/>
          </reference>
          <reference field="7" count="0"/>
        </references>
      </pivotArea>
    </format>
    <format dxfId="534">
      <pivotArea dataOnly="0" labelOnly="1" fieldPosition="0">
        <references count="4">
          <reference field="0" count="1" selected="0">
            <x v="2"/>
          </reference>
          <reference field="1" count="1" selected="0">
            <x v="10"/>
          </reference>
          <reference field="2" count="1" selected="0">
            <x v="0"/>
          </reference>
          <reference field="7" count="0"/>
        </references>
      </pivotArea>
    </format>
    <format dxfId="533">
      <pivotArea dataOnly="0" labelOnly="1" fieldPosition="0">
        <references count="4">
          <reference field="0" count="1" selected="0">
            <x v="2"/>
          </reference>
          <reference field="1" count="1" selected="0">
            <x v="11"/>
          </reference>
          <reference field="2" count="1" selected="0">
            <x v="0"/>
          </reference>
          <reference field="7" count="0"/>
        </references>
      </pivotArea>
    </format>
    <format dxfId="532">
      <pivotArea dataOnly="0" labelOnly="1" fieldPosition="0">
        <references count="4">
          <reference field="0" count="1" selected="0">
            <x v="2"/>
          </reference>
          <reference field="1" count="1" selected="0">
            <x v="0"/>
          </reference>
          <reference field="2" count="1" selected="0">
            <x v="0"/>
          </reference>
          <reference field="7" count="0"/>
        </references>
      </pivotArea>
    </format>
    <format dxfId="531">
      <pivotArea dataOnly="0" labelOnly="1" fieldPosition="0">
        <references count="4">
          <reference field="0" count="1" selected="0">
            <x v="2"/>
          </reference>
          <reference field="1" count="1" selected="0">
            <x v="1"/>
          </reference>
          <reference field="2" count="1" selected="0">
            <x v="0"/>
          </reference>
          <reference field="7" count="0"/>
        </references>
      </pivotArea>
    </format>
    <format dxfId="530">
      <pivotArea dataOnly="0" labelOnly="1" fieldPosition="0">
        <references count="4">
          <reference field="0" count="1" selected="0">
            <x v="2"/>
          </reference>
          <reference field="1" count="1" selected="0">
            <x v="2"/>
          </reference>
          <reference field="2" count="1" selected="0">
            <x v="0"/>
          </reference>
          <reference field="7" count="0"/>
        </references>
      </pivotArea>
    </format>
    <format dxfId="529">
      <pivotArea dataOnly="0" labelOnly="1" fieldPosition="0">
        <references count="4">
          <reference field="0" count="1" selected="0">
            <x v="2"/>
          </reference>
          <reference field="1" count="1" selected="0">
            <x v="3"/>
          </reference>
          <reference field="2" count="1" selected="0">
            <x v="0"/>
          </reference>
          <reference field="7" count="0"/>
        </references>
      </pivotArea>
    </format>
    <format dxfId="528">
      <pivotArea dataOnly="0" labelOnly="1" fieldPosition="0">
        <references count="4">
          <reference field="0" count="1" selected="0">
            <x v="2"/>
          </reference>
          <reference field="1" count="1" selected="0">
            <x v="4"/>
          </reference>
          <reference field="2" count="1" selected="0">
            <x v="0"/>
          </reference>
          <reference field="7" count="0"/>
        </references>
      </pivotArea>
    </format>
    <format dxfId="527">
      <pivotArea dataOnly="0" labelOnly="1" fieldPosition="0">
        <references count="4">
          <reference field="0" count="1" selected="0">
            <x v="2"/>
          </reference>
          <reference field="1" count="1" selected="0">
            <x v="5"/>
          </reference>
          <reference field="2" count="1" selected="0">
            <x v="0"/>
          </reference>
          <reference field="7" count="0"/>
        </references>
      </pivotArea>
    </format>
    <format dxfId="526">
      <pivotArea dataOnly="0" labelOnly="1" fieldPosition="0">
        <references count="4">
          <reference field="0" count="1" selected="0">
            <x v="2"/>
          </reference>
          <reference field="1" count="1" selected="0">
            <x v="6"/>
          </reference>
          <reference field="2" count="1" selected="0">
            <x v="0"/>
          </reference>
          <reference field="7" count="0"/>
        </references>
      </pivotArea>
    </format>
    <format dxfId="525">
      <pivotArea dataOnly="0" labelOnly="1" fieldPosition="0">
        <references count="4">
          <reference field="0" count="1" selected="0">
            <x v="2"/>
          </reference>
          <reference field="1" count="1" selected="0">
            <x v="7"/>
          </reference>
          <reference field="2" count="1" selected="0">
            <x v="0"/>
          </reference>
          <reference field="7" count="0"/>
        </references>
      </pivotArea>
    </format>
    <format dxfId="524">
      <pivotArea dataOnly="0" labelOnly="1" fieldPosition="0">
        <references count="4">
          <reference field="0" count="1" selected="0">
            <x v="2"/>
          </reference>
          <reference field="1" count="1" selected="0">
            <x v="8"/>
          </reference>
          <reference field="2" count="1" selected="0">
            <x v="0"/>
          </reference>
          <reference field="7" count="0"/>
        </references>
      </pivotArea>
    </format>
    <format dxfId="523">
      <pivotArea dataOnly="0" labelOnly="1" fieldPosition="0">
        <references count="4">
          <reference field="0" count="1" selected="0">
            <x v="3"/>
          </reference>
          <reference field="1" count="1" selected="0">
            <x v="9"/>
          </reference>
          <reference field="2" count="1" selected="0">
            <x v="0"/>
          </reference>
          <reference field="7" count="0"/>
        </references>
      </pivotArea>
    </format>
    <format dxfId="522">
      <pivotArea dataOnly="0" labelOnly="1" fieldPosition="0">
        <references count="4">
          <reference field="0" count="1" selected="0">
            <x v="3"/>
          </reference>
          <reference field="1" count="1" selected="0">
            <x v="10"/>
          </reference>
          <reference field="2" count="1" selected="0">
            <x v="0"/>
          </reference>
          <reference field="7" count="0"/>
        </references>
      </pivotArea>
    </format>
    <format dxfId="521">
      <pivotArea dataOnly="0" labelOnly="1" fieldPosition="0">
        <references count="4">
          <reference field="0" count="1" selected="0">
            <x v="3"/>
          </reference>
          <reference field="1" count="1" selected="0">
            <x v="11"/>
          </reference>
          <reference field="2" count="1" selected="0">
            <x v="0"/>
          </reference>
          <reference field="7" count="0"/>
        </references>
      </pivotArea>
    </format>
    <format dxfId="520">
      <pivotArea dataOnly="0" labelOnly="1" fieldPosition="0">
        <references count="4">
          <reference field="0" count="1" selected="0">
            <x v="3"/>
          </reference>
          <reference field="1" count="1" selected="0">
            <x v="0"/>
          </reference>
          <reference field="2" count="1" selected="0">
            <x v="0"/>
          </reference>
          <reference field="7" count="0"/>
        </references>
      </pivotArea>
    </format>
    <format dxfId="519">
      <pivotArea dataOnly="0" labelOnly="1" fieldPosition="0">
        <references count="4">
          <reference field="0" count="1" selected="0">
            <x v="3"/>
          </reference>
          <reference field="1" count="1" selected="0">
            <x v="1"/>
          </reference>
          <reference field="2" count="1" selected="0">
            <x v="0"/>
          </reference>
          <reference field="7" count="0"/>
        </references>
      </pivotArea>
    </format>
    <format dxfId="518">
      <pivotArea dataOnly="0" labelOnly="1" fieldPosition="0">
        <references count="4">
          <reference field="0" count="1" selected="0">
            <x v="3"/>
          </reference>
          <reference field="1" count="1" selected="0">
            <x v="2"/>
          </reference>
          <reference field="2" count="1" selected="0">
            <x v="0"/>
          </reference>
          <reference field="7" count="0"/>
        </references>
      </pivotArea>
    </format>
    <format dxfId="517">
      <pivotArea dataOnly="0" labelOnly="1" fieldPosition="0">
        <references count="4">
          <reference field="0" count="1" selected="0">
            <x v="3"/>
          </reference>
          <reference field="1" count="1" selected="0">
            <x v="3"/>
          </reference>
          <reference field="2" count="1" selected="0">
            <x v="0"/>
          </reference>
          <reference field="7" count="0"/>
        </references>
      </pivotArea>
    </format>
    <format dxfId="516">
      <pivotArea dataOnly="0" labelOnly="1" fieldPosition="0">
        <references count="4">
          <reference field="0" count="1" selected="0">
            <x v="3"/>
          </reference>
          <reference field="1" count="1" selected="0">
            <x v="4"/>
          </reference>
          <reference field="2" count="1" selected="0">
            <x v="0"/>
          </reference>
          <reference field="7" count="0"/>
        </references>
      </pivotArea>
    </format>
    <format dxfId="515">
      <pivotArea dataOnly="0" labelOnly="1" fieldPosition="0">
        <references count="4">
          <reference field="0" count="1" selected="0">
            <x v="3"/>
          </reference>
          <reference field="1" count="1" selected="0">
            <x v="5"/>
          </reference>
          <reference field="2" count="1" selected="0">
            <x v="0"/>
          </reference>
          <reference field="7" count="0"/>
        </references>
      </pivotArea>
    </format>
    <format dxfId="514">
      <pivotArea dataOnly="0" labelOnly="1" fieldPosition="0">
        <references count="4">
          <reference field="0" count="1" selected="0">
            <x v="3"/>
          </reference>
          <reference field="1" count="1" selected="0">
            <x v="6"/>
          </reference>
          <reference field="2" count="1" selected="0">
            <x v="0"/>
          </reference>
          <reference field="7" count="0"/>
        </references>
      </pivotArea>
    </format>
    <format dxfId="513">
      <pivotArea dataOnly="0" labelOnly="1" fieldPosition="0">
        <references count="4">
          <reference field="0" count="1" selected="0">
            <x v="3"/>
          </reference>
          <reference field="1" count="1" selected="0">
            <x v="7"/>
          </reference>
          <reference field="2" count="1" selected="0">
            <x v="0"/>
          </reference>
          <reference field="7" count="0"/>
        </references>
      </pivotArea>
    </format>
    <format dxfId="512">
      <pivotArea collapsedLevelsAreSubtotals="1" fieldPosition="0">
        <references count="1">
          <reference field="15" count="1">
            <x v="17"/>
          </reference>
        </references>
      </pivotArea>
    </format>
    <format dxfId="511">
      <pivotArea dataOnly="0" labelOnly="1" fieldPosition="0">
        <references count="1">
          <reference field="15" count="1">
            <x v="17"/>
          </reference>
        </references>
      </pivotArea>
    </format>
    <format dxfId="510">
      <pivotArea collapsedLevelsAreSubtotals="1" fieldPosition="0">
        <references count="1">
          <reference field="15" count="1">
            <x v="10"/>
          </reference>
        </references>
      </pivotArea>
    </format>
    <format dxfId="509">
      <pivotArea dataOnly="0" labelOnly="1" fieldPosition="0">
        <references count="1">
          <reference field="15" count="1">
            <x v="10"/>
          </reference>
        </references>
      </pivotArea>
    </format>
    <format dxfId="508">
      <pivotArea collapsedLevelsAreSubtotals="1" fieldPosition="0">
        <references count="1">
          <reference field="15" count="1">
            <x v="21"/>
          </reference>
        </references>
      </pivotArea>
    </format>
    <format dxfId="507">
      <pivotArea dataOnly="0" labelOnly="1" fieldPosition="0">
        <references count="1">
          <reference field="15" count="1">
            <x v="21"/>
          </reference>
        </references>
      </pivotArea>
    </format>
    <format dxfId="506">
      <pivotArea collapsedLevelsAreSubtotals="1" fieldPosition="0">
        <references count="1">
          <reference field="15" count="1">
            <x v="2"/>
          </reference>
        </references>
      </pivotArea>
    </format>
    <format dxfId="505">
      <pivotArea dataOnly="0" labelOnly="1" fieldPosition="0">
        <references count="1">
          <reference field="15" count="1">
            <x v="2"/>
          </reference>
        </references>
      </pivotArea>
    </format>
    <format dxfId="504">
      <pivotArea collapsedLevelsAreSubtotals="1" fieldPosition="0">
        <references count="1">
          <reference field="15" count="1">
            <x v="1"/>
          </reference>
        </references>
      </pivotArea>
    </format>
    <format dxfId="503">
      <pivotArea dataOnly="0" labelOnly="1" fieldPosition="0">
        <references count="1">
          <reference field="15" count="1">
            <x v="1"/>
          </reference>
        </references>
      </pivotArea>
    </format>
    <format dxfId="502">
      <pivotArea collapsedLevelsAreSubtotals="1" fieldPosition="0">
        <references count="1">
          <reference field="15" count="1">
            <x v="25"/>
          </reference>
        </references>
      </pivotArea>
    </format>
    <format dxfId="501">
      <pivotArea dataOnly="0" labelOnly="1" fieldPosition="0">
        <references count="1">
          <reference field="15" count="1">
            <x v="25"/>
          </reference>
        </references>
      </pivotArea>
    </format>
    <format dxfId="500">
      <pivotArea collapsedLevelsAreSubtotals="1" fieldPosition="0">
        <references count="1">
          <reference field="15" count="1">
            <x v="22"/>
          </reference>
        </references>
      </pivotArea>
    </format>
    <format dxfId="499">
      <pivotArea dataOnly="0" labelOnly="1" fieldPosition="0">
        <references count="1">
          <reference field="15" count="1">
            <x v="22"/>
          </reference>
        </references>
      </pivotArea>
    </format>
    <format dxfId="498">
      <pivotArea collapsedLevelsAreSubtotals="1" fieldPosition="0">
        <references count="1">
          <reference field="15" count="1">
            <x v="13"/>
          </reference>
        </references>
      </pivotArea>
    </format>
    <format dxfId="497">
      <pivotArea dataOnly="0" labelOnly="1" fieldPosition="0">
        <references count="1">
          <reference field="15" count="1">
            <x v="13"/>
          </reference>
        </references>
      </pivotArea>
    </format>
    <format dxfId="496">
      <pivotArea collapsedLevelsAreSubtotals="1" fieldPosition="0">
        <references count="1">
          <reference field="15" count="1">
            <x v="51"/>
          </reference>
        </references>
      </pivotArea>
    </format>
    <format dxfId="495">
      <pivotArea dataOnly="0" labelOnly="1" fieldPosition="0">
        <references count="1">
          <reference field="15" count="1">
            <x v="51"/>
          </reference>
        </references>
      </pivotArea>
    </format>
    <format dxfId="494">
      <pivotArea collapsedLevelsAreSubtotals="1" fieldPosition="0">
        <references count="1">
          <reference field="15" count="1">
            <x v="0"/>
          </reference>
        </references>
      </pivotArea>
    </format>
    <format dxfId="493">
      <pivotArea dataOnly="0" labelOnly="1" fieldPosition="0">
        <references count="1">
          <reference field="15" count="1">
            <x v="0"/>
          </reference>
        </references>
      </pivotArea>
    </format>
    <format dxfId="492">
      <pivotArea collapsedLevelsAreSubtotals="1" fieldPosition="0">
        <references count="1">
          <reference field="15" count="1">
            <x v="32"/>
          </reference>
        </references>
      </pivotArea>
    </format>
    <format dxfId="491">
      <pivotArea dataOnly="0" labelOnly="1" fieldPosition="0">
        <references count="1">
          <reference field="15" count="1">
            <x v="32"/>
          </reference>
        </references>
      </pivotArea>
    </format>
    <format dxfId="490">
      <pivotArea collapsedLevelsAreSubtotals="1" fieldPosition="0">
        <references count="1">
          <reference field="15" count="1">
            <x v="20"/>
          </reference>
        </references>
      </pivotArea>
    </format>
    <format dxfId="489">
      <pivotArea dataOnly="0" labelOnly="1" fieldPosition="0">
        <references count="1">
          <reference field="15" count="1">
            <x v="20"/>
          </reference>
        </references>
      </pivotArea>
    </format>
    <format dxfId="488">
      <pivotArea collapsedLevelsAreSubtotals="1" fieldPosition="0">
        <references count="1">
          <reference field="15" count="1">
            <x v="44"/>
          </reference>
        </references>
      </pivotArea>
    </format>
    <format dxfId="487">
      <pivotArea dataOnly="0" labelOnly="1" fieldPosition="0">
        <references count="1">
          <reference field="15" count="1">
            <x v="44"/>
          </reference>
        </references>
      </pivotArea>
    </format>
    <format dxfId="486">
      <pivotArea collapsedLevelsAreSubtotals="1" fieldPosition="0">
        <references count="1">
          <reference field="15" count="1">
            <x v="45"/>
          </reference>
        </references>
      </pivotArea>
    </format>
    <format dxfId="485">
      <pivotArea dataOnly="0" labelOnly="1" fieldPosition="0">
        <references count="1">
          <reference field="15" count="1">
            <x v="45"/>
          </reference>
        </references>
      </pivotArea>
    </format>
    <format dxfId="484">
      <pivotArea collapsedLevelsAreSubtotals="1" fieldPosition="0">
        <references count="1">
          <reference field="15" count="1">
            <x v="43"/>
          </reference>
        </references>
      </pivotArea>
    </format>
    <format dxfId="483">
      <pivotArea dataOnly="0" labelOnly="1" fieldPosition="0">
        <references count="1">
          <reference field="15" count="1">
            <x v="43"/>
          </reference>
        </references>
      </pivotArea>
    </format>
    <format dxfId="482">
      <pivotArea collapsedLevelsAreSubtotals="1" fieldPosition="0">
        <references count="1">
          <reference field="15" count="1">
            <x v="48"/>
          </reference>
        </references>
      </pivotArea>
    </format>
    <format dxfId="481">
      <pivotArea dataOnly="0" labelOnly="1" fieldPosition="0">
        <references count="1">
          <reference field="15" count="1">
            <x v="48"/>
          </reference>
        </references>
      </pivotArea>
    </format>
    <format dxfId="480">
      <pivotArea collapsedLevelsAreSubtotals="1" fieldPosition="0">
        <references count="1">
          <reference field="15" count="1">
            <x v="46"/>
          </reference>
        </references>
      </pivotArea>
    </format>
    <format dxfId="479">
      <pivotArea dataOnly="0" labelOnly="1" fieldPosition="0">
        <references count="1">
          <reference field="15" count="1">
            <x v="46"/>
          </reference>
        </references>
      </pivotArea>
    </format>
    <format dxfId="478">
      <pivotArea collapsedLevelsAreSubtotals="1" fieldPosition="0">
        <references count="1">
          <reference field="15" count="1">
            <x v="61"/>
          </reference>
        </references>
      </pivotArea>
    </format>
    <format dxfId="477">
      <pivotArea dataOnly="0" labelOnly="1" fieldPosition="0">
        <references count="1">
          <reference field="15" count="1">
            <x v="61"/>
          </reference>
        </references>
      </pivotArea>
    </format>
    <format dxfId="476">
      <pivotArea collapsedLevelsAreSubtotals="1" fieldPosition="0">
        <references count="1">
          <reference field="15" count="1">
            <x v="67"/>
          </reference>
        </references>
      </pivotArea>
    </format>
    <format dxfId="475">
      <pivotArea dataOnly="0" labelOnly="1" fieldPosition="0">
        <references count="1">
          <reference field="15" count="1">
            <x v="67"/>
          </reference>
        </references>
      </pivotArea>
    </format>
    <format dxfId="474">
      <pivotArea collapsedLevelsAreSubtotals="1" fieldPosition="0">
        <references count="1">
          <reference field="15" count="1">
            <x v="50"/>
          </reference>
        </references>
      </pivotArea>
    </format>
    <format dxfId="473">
      <pivotArea dataOnly="0" labelOnly="1" fieldPosition="0">
        <references count="1">
          <reference field="15" count="1">
            <x v="50"/>
          </reference>
        </references>
      </pivotArea>
    </format>
    <format dxfId="472">
      <pivotArea collapsedLevelsAreSubtotals="1" fieldPosition="0">
        <references count="1">
          <reference field="15" count="1">
            <x v="4"/>
          </reference>
        </references>
      </pivotArea>
    </format>
    <format dxfId="471">
      <pivotArea dataOnly="0" labelOnly="1" fieldPosition="0">
        <references count="1">
          <reference field="15" count="1">
            <x v="4"/>
          </reference>
        </references>
      </pivotArea>
    </format>
    <format dxfId="470">
      <pivotArea collapsedLevelsAreSubtotals="1" fieldPosition="0">
        <references count="1">
          <reference field="15" count="1">
            <x v="49"/>
          </reference>
        </references>
      </pivotArea>
    </format>
    <format dxfId="469">
      <pivotArea dataOnly="0" labelOnly="1" fieldPosition="0">
        <references count="1">
          <reference field="15" count="1">
            <x v="49"/>
          </reference>
        </references>
      </pivotArea>
    </format>
    <format dxfId="468">
      <pivotArea collapsedLevelsAreSubtotals="1" fieldPosition="0">
        <references count="1">
          <reference field="15" count="1">
            <x v="36"/>
          </reference>
        </references>
      </pivotArea>
    </format>
    <format dxfId="467">
      <pivotArea dataOnly="0" labelOnly="1" fieldPosition="0">
        <references count="1">
          <reference field="15" count="1">
            <x v="36"/>
          </reference>
        </references>
      </pivotArea>
    </format>
    <format dxfId="466">
      <pivotArea collapsedLevelsAreSubtotals="1" fieldPosition="0">
        <references count="1">
          <reference field="15" count="1">
            <x v="60"/>
          </reference>
        </references>
      </pivotArea>
    </format>
    <format dxfId="465">
      <pivotArea dataOnly="0" labelOnly="1" fieldPosition="0">
        <references count="1">
          <reference field="15" count="1">
            <x v="60"/>
          </reference>
        </references>
      </pivotArea>
    </format>
    <format dxfId="464">
      <pivotArea collapsedLevelsAreSubtotals="1" fieldPosition="0">
        <references count="1">
          <reference field="15" count="1">
            <x v="72"/>
          </reference>
        </references>
      </pivotArea>
    </format>
    <format dxfId="463">
      <pivotArea dataOnly="0" labelOnly="1" fieldPosition="0">
        <references count="1">
          <reference field="15" count="1">
            <x v="72"/>
          </reference>
        </references>
      </pivotArea>
    </format>
    <format dxfId="462">
      <pivotArea collapsedLevelsAreSubtotals="1" fieldPosition="0">
        <references count="1">
          <reference field="15" count="1">
            <x v="42"/>
          </reference>
        </references>
      </pivotArea>
    </format>
    <format dxfId="461">
      <pivotArea dataOnly="0" labelOnly="1" fieldPosition="0">
        <references count="1">
          <reference field="15" count="1">
            <x v="42"/>
          </reference>
        </references>
      </pivotArea>
    </format>
  </formats>
  <pivotHierarchies count="308">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ps count="1">
        <mp field="3"/>
      </mps>
    </pivotHierarchy>
    <pivotHierarchy/>
    <pivotHierarchy/>
    <pivotHierarchy/>
    <pivotHierarchy/>
    <pivotHierarchy multipleItemSelectionAllowed="1"/>
    <pivotHierarchy/>
    <pivotHierarchy/>
    <pivotHierarchy/>
    <pivotHierarchy/>
    <pivotHierarchy/>
    <pivotHierarchy/>
    <pivotHierarchy/>
    <pivotHierarchy/>
    <pivotHierarchy multipleItemSelectionAllowed="1">
      <members count="1" level="1">
        <member name="[Form Name].[Form Name].&amp;[ALL_IndustrySpecificReporting_PCRF_Monthly__V1.1.xsd]"/>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mps count="8">
        <mp field="16"/>
        <mp field="17"/>
        <mp field="18"/>
        <mp field="19"/>
        <mp field="20"/>
        <mp field="21"/>
        <mp field="22"/>
        <mp field="23"/>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3">
        <mp field="8"/>
        <mp field="9"/>
        <mp field="10"/>
      </mps>
      <members count="2" level="2">
        <member name="[Transaction Method].[Transaction Method Hierarchy].[Transaction Method Level 2 Name].&amp;[0]&amp;[2]"/>
        <member name=""/>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6"/>
  </rowHierarchiesUsage>
  <colHierarchiesUsage count="4">
    <colHierarchyUsage hierarchyUsage="60"/>
    <colHierarchyUsage hierarchyUsage="70"/>
    <colHierarchyUsage hierarchyUsage="16"/>
    <colHierarchyUsage hierarchyUsage="8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4" Type="http://schemas.openxmlformats.org/officeDocument/2006/relationships/pivotTable" Target="../pivotTables/pivotTable4.xml"/><Relationship Id="rId5" Type="http://schemas.openxmlformats.org/officeDocument/2006/relationships/pivotTable" Target="../pivotTables/pivotTable5.xml"/><Relationship Id="rId6" Type="http://schemas.openxmlformats.org/officeDocument/2006/relationships/printerSettings" Target="../printerSettings/printerSettings2.bin"/><Relationship Id="rId7" Type="http://schemas.openxmlformats.org/officeDocument/2006/relationships/drawing" Target="../drawings/drawing1.xml"/><Relationship Id="rId8" Type="http://schemas.openxmlformats.org/officeDocument/2006/relationships/vmlDrawing" Target="../drawings/vmlDrawing1.vml"/><Relationship Id="rId9" Type="http://schemas.openxmlformats.org/officeDocument/2006/relationships/comments" Target="../comments1.xml"/><Relationship Id="rId1" Type="http://schemas.openxmlformats.org/officeDocument/2006/relationships/pivotTable" Target="../pivotTables/pivotTable1.xml"/><Relationship Id="rId2"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sheetPr>
  <dimension ref="B1:AF142"/>
  <sheetViews>
    <sheetView tabSelected="1" view="pageBreakPreview" zoomScale="80" zoomScaleNormal="80" zoomScaleSheetLayoutView="80" zoomScalePageLayoutView="80" workbookViewId="0">
      <pane xSplit="3" ySplit="3" topLeftCell="D4" activePane="bottomRight" state="frozen"/>
      <selection activeCell="N45" sqref="N45"/>
      <selection pane="topRight" activeCell="N45" sqref="N45"/>
      <selection pane="bottomLeft" activeCell="N45" sqref="N45"/>
      <selection pane="bottomRight" activeCell="AE14" sqref="AE14"/>
    </sheetView>
  </sheetViews>
  <sheetFormatPr baseColWidth="10" defaultColWidth="9.1640625" defaultRowHeight="13" x14ac:dyDescent="0.15"/>
  <cols>
    <col min="1" max="1" width="2.5" style="80" customWidth="1"/>
    <col min="2" max="2" width="3.83203125" style="80" customWidth="1"/>
    <col min="3" max="3" width="45" style="80" customWidth="1"/>
    <col min="4" max="12" width="13.6640625" style="80" hidden="1" customWidth="1"/>
    <col min="13" max="14" width="14.5" style="80" hidden="1" customWidth="1"/>
    <col min="15" max="21" width="14.1640625" style="80" hidden="1" customWidth="1"/>
    <col min="22" max="26" width="14.1640625" style="80" customWidth="1"/>
    <col min="27" max="27" width="1.6640625" style="80" customWidth="1"/>
    <col min="28" max="16384" width="9.1640625" style="80"/>
  </cols>
  <sheetData>
    <row r="1" spans="2:32" ht="19.5" customHeight="1" x14ac:dyDescent="0.2">
      <c r="B1" s="184" t="s">
        <v>206</v>
      </c>
      <c r="C1" s="183"/>
      <c r="D1" s="183"/>
      <c r="E1" s="183"/>
      <c r="F1" s="183"/>
      <c r="G1" s="183"/>
      <c r="H1" s="183"/>
      <c r="I1" s="183"/>
      <c r="J1" s="182"/>
      <c r="K1" s="102"/>
      <c r="L1" s="181"/>
      <c r="M1" s="181"/>
      <c r="N1" s="179"/>
      <c r="O1" s="180"/>
      <c r="P1" s="179"/>
      <c r="Q1" s="179"/>
      <c r="R1" s="179"/>
      <c r="S1" s="179"/>
      <c r="T1" s="179"/>
      <c r="U1" s="179"/>
      <c r="V1" s="87"/>
      <c r="W1" s="87"/>
      <c r="X1" s="87"/>
      <c r="Y1" s="87"/>
      <c r="Z1" s="87"/>
      <c r="AA1" s="87"/>
    </row>
    <row r="2" spans="2:32" ht="6" customHeight="1" x14ac:dyDescent="0.15">
      <c r="B2" s="178"/>
      <c r="C2" s="178"/>
      <c r="D2" s="178"/>
      <c r="E2" s="178"/>
      <c r="F2" s="178"/>
      <c r="G2" s="178"/>
      <c r="H2" s="178"/>
      <c r="I2" s="177"/>
      <c r="J2" s="177"/>
      <c r="K2" s="177"/>
      <c r="L2" s="177"/>
      <c r="M2" s="177"/>
      <c r="N2" s="177"/>
      <c r="O2" s="177"/>
    </row>
    <row r="3" spans="2:32" s="147" customFormat="1" ht="17.25" customHeight="1" x14ac:dyDescent="0.2">
      <c r="B3" s="176"/>
      <c r="C3" s="175"/>
      <c r="D3" s="174">
        <v>2000</v>
      </c>
      <c r="E3" s="174">
        <v>2001</v>
      </c>
      <c r="F3" s="174">
        <v>2002</v>
      </c>
      <c r="G3" s="174">
        <v>2003</v>
      </c>
      <c r="H3" s="174">
        <v>2004</v>
      </c>
      <c r="I3" s="174">
        <v>2005</v>
      </c>
      <c r="J3" s="174">
        <v>2006</v>
      </c>
      <c r="K3" s="174">
        <v>2007</v>
      </c>
      <c r="L3" s="174">
        <v>2008</v>
      </c>
      <c r="M3" s="174">
        <v>2009</v>
      </c>
      <c r="N3" s="174">
        <v>2010</v>
      </c>
      <c r="O3" s="174">
        <v>2011</v>
      </c>
      <c r="P3" s="174">
        <v>2012</v>
      </c>
      <c r="Q3" s="174">
        <v>2013</v>
      </c>
      <c r="R3" s="174">
        <v>2014</v>
      </c>
      <c r="S3" s="174">
        <v>2015</v>
      </c>
      <c r="T3" s="174">
        <v>2016</v>
      </c>
      <c r="U3" s="174">
        <v>2017</v>
      </c>
      <c r="V3" s="174">
        <v>2018</v>
      </c>
      <c r="W3" s="174">
        <v>2019</v>
      </c>
      <c r="X3" s="174">
        <v>2020</v>
      </c>
      <c r="Y3" s="174">
        <v>2021</v>
      </c>
      <c r="Z3" s="174">
        <v>2022</v>
      </c>
      <c r="AA3" s="154"/>
    </row>
    <row r="4" spans="2:32" s="154" customFormat="1" ht="16.5" customHeight="1" x14ac:dyDescent="0.15">
      <c r="B4" s="173" t="s">
        <v>205</v>
      </c>
      <c r="C4" s="172"/>
      <c r="D4" s="171">
        <v>23.494900000000001</v>
      </c>
      <c r="E4" s="170">
        <v>24.1234</v>
      </c>
      <c r="F4" s="169">
        <v>24.7271</v>
      </c>
      <c r="G4" s="169">
        <v>25.32</v>
      </c>
      <c r="H4" s="169">
        <v>25.905100000000001</v>
      </c>
      <c r="I4" s="169">
        <v>26.045999999999999</v>
      </c>
      <c r="J4" s="169">
        <v>26.55</v>
      </c>
      <c r="K4" s="169">
        <v>27.058</v>
      </c>
      <c r="L4" s="168">
        <v>27.568000000000001</v>
      </c>
      <c r="M4" s="168">
        <v>28.082000000000001</v>
      </c>
      <c r="N4" s="168">
        <v>28.597999999999999</v>
      </c>
      <c r="O4" s="168">
        <v>29.062000000000001</v>
      </c>
      <c r="P4" s="168">
        <v>29.798999999999999</v>
      </c>
      <c r="Q4" s="168">
        <v>30.213999999999999</v>
      </c>
      <c r="R4" s="168">
        <v>30.709</v>
      </c>
      <c r="S4" s="168">
        <v>31.186</v>
      </c>
      <c r="T4" s="168">
        <v>31.634</v>
      </c>
      <c r="U4" s="168">
        <v>32.049999999999997</v>
      </c>
      <c r="V4" s="168">
        <v>32.384999999999998</v>
      </c>
      <c r="W4" s="168">
        <v>32.523000000000003</v>
      </c>
      <c r="X4" s="168">
        <v>32.584000000000003</v>
      </c>
      <c r="Y4" s="168">
        <v>32.576000000000001</v>
      </c>
      <c r="Z4" s="167">
        <v>32.652000000000001</v>
      </c>
      <c r="AA4" s="166"/>
      <c r="AB4" s="192"/>
      <c r="AC4" s="192"/>
      <c r="AD4" s="192"/>
      <c r="AE4" s="192"/>
      <c r="AF4" s="192"/>
    </row>
    <row r="5" spans="2:32" s="154" customFormat="1" ht="16.5" customHeight="1" x14ac:dyDescent="0.15">
      <c r="B5" s="165" t="s">
        <v>204</v>
      </c>
      <c r="C5" s="112"/>
      <c r="D5" s="164">
        <v>356401</v>
      </c>
      <c r="E5" s="164">
        <v>352579</v>
      </c>
      <c r="F5" s="164">
        <v>383213</v>
      </c>
      <c r="G5" s="164">
        <v>418769</v>
      </c>
      <c r="H5" s="164">
        <v>474048</v>
      </c>
      <c r="I5" s="164">
        <v>543578</v>
      </c>
      <c r="J5" s="164">
        <v>596784</v>
      </c>
      <c r="K5" s="164">
        <v>665340</v>
      </c>
      <c r="L5" s="162">
        <v>769949</v>
      </c>
      <c r="M5" s="162">
        <v>712857</v>
      </c>
      <c r="N5" s="162">
        <v>821434</v>
      </c>
      <c r="O5" s="163">
        <v>911733</v>
      </c>
      <c r="P5" s="163">
        <v>971251</v>
      </c>
      <c r="Q5" s="163">
        <v>1018614</v>
      </c>
      <c r="R5" s="163">
        <v>1106442</v>
      </c>
      <c r="S5" s="163">
        <v>1158513</v>
      </c>
      <c r="T5" s="163">
        <v>1231021</v>
      </c>
      <c r="U5" s="163">
        <v>1353381</v>
      </c>
      <c r="V5" s="163">
        <v>1447760</v>
      </c>
      <c r="W5" s="162">
        <v>1513158</v>
      </c>
      <c r="X5" s="162">
        <v>1416605</v>
      </c>
      <c r="Y5" s="162">
        <v>1545371.5840000003</v>
      </c>
      <c r="Z5" s="161">
        <v>1788183.3940000001</v>
      </c>
      <c r="AA5" s="160"/>
      <c r="AB5" s="192"/>
      <c r="AC5" s="192"/>
      <c r="AD5" s="192"/>
      <c r="AE5" s="192"/>
      <c r="AF5" s="192"/>
    </row>
    <row r="6" spans="2:32" s="154" customFormat="1" ht="16.5" customHeight="1" x14ac:dyDescent="0.15">
      <c r="B6" s="159" t="s">
        <v>203</v>
      </c>
      <c r="C6" s="158"/>
      <c r="D6" s="157">
        <v>22263.797000000002</v>
      </c>
      <c r="E6" s="156">
        <v>22147.642000000003</v>
      </c>
      <c r="F6" s="155">
        <v>23896.754000000001</v>
      </c>
      <c r="G6" s="155">
        <v>26101.447</v>
      </c>
      <c r="H6" s="155">
        <v>28616.936000000002</v>
      </c>
      <c r="I6" s="155">
        <v>30177.566452629995</v>
      </c>
      <c r="J6" s="155">
        <v>33519.426181139999</v>
      </c>
      <c r="K6" s="155">
        <v>36247.091999999997</v>
      </c>
      <c r="L6" s="104">
        <v>40424.63406851999</v>
      </c>
      <c r="M6" s="104">
        <v>43439.221537940008</v>
      </c>
      <c r="N6" s="104">
        <v>47685.199627690003</v>
      </c>
      <c r="O6" s="109">
        <v>53488.521517500005</v>
      </c>
      <c r="P6" s="109">
        <v>57395.61960813</v>
      </c>
      <c r="Q6" s="109">
        <v>62710.245099690008</v>
      </c>
      <c r="R6" s="109">
        <v>68029.364699309983</v>
      </c>
      <c r="S6" s="109">
        <v>76687.447242890004</v>
      </c>
      <c r="T6" s="109">
        <v>85479.587683999998</v>
      </c>
      <c r="U6" s="109">
        <v>92387.60623854</v>
      </c>
      <c r="V6" s="109">
        <v>94307.248642770006</v>
      </c>
      <c r="W6" s="104">
        <v>100158.75553121</v>
      </c>
      <c r="X6" s="104">
        <v>117687.04910060999</v>
      </c>
      <c r="Y6" s="104">
        <v>136520.67705354997</v>
      </c>
      <c r="Z6" s="103">
        <v>146269.12401063999</v>
      </c>
      <c r="AA6" s="95"/>
      <c r="AB6" s="192"/>
      <c r="AC6" s="192"/>
      <c r="AD6" s="192"/>
      <c r="AE6" s="192"/>
      <c r="AF6" s="192"/>
    </row>
    <row r="7" spans="2:32" ht="6.75" customHeight="1" x14ac:dyDescent="0.15">
      <c r="B7" s="133"/>
      <c r="C7" s="132"/>
      <c r="D7" s="132"/>
      <c r="E7" s="132"/>
      <c r="F7" s="132"/>
      <c r="G7" s="132"/>
      <c r="H7" s="131"/>
      <c r="I7" s="131"/>
      <c r="J7" s="131"/>
      <c r="K7" s="131"/>
      <c r="L7" s="131"/>
      <c r="M7" s="131"/>
      <c r="N7" s="131"/>
      <c r="O7" s="131"/>
      <c r="P7" s="131"/>
      <c r="Q7" s="131"/>
      <c r="R7" s="131"/>
      <c r="S7" s="131"/>
      <c r="T7" s="131"/>
      <c r="U7" s="131"/>
      <c r="V7" s="131"/>
      <c r="W7" s="131"/>
      <c r="X7" s="131"/>
      <c r="Y7" s="131"/>
      <c r="Z7" s="130"/>
      <c r="AA7" s="147"/>
      <c r="AB7" s="192"/>
      <c r="AC7" s="192"/>
      <c r="AD7" s="192"/>
      <c r="AE7" s="192"/>
      <c r="AF7" s="192"/>
    </row>
    <row r="8" spans="2:32" s="125" customFormat="1" ht="18.75" customHeight="1" x14ac:dyDescent="0.2">
      <c r="B8" s="129" t="s">
        <v>202</v>
      </c>
      <c r="C8" s="128"/>
      <c r="D8" s="128"/>
      <c r="E8" s="128"/>
      <c r="F8" s="128"/>
      <c r="G8" s="128"/>
      <c r="H8" s="127"/>
      <c r="I8" s="127"/>
      <c r="J8" s="127"/>
      <c r="K8" s="127"/>
      <c r="L8" s="127"/>
      <c r="M8" s="127"/>
      <c r="N8" s="127"/>
      <c r="O8" s="127"/>
      <c r="P8" s="127"/>
      <c r="Q8" s="127"/>
      <c r="R8" s="127"/>
      <c r="S8" s="127"/>
      <c r="T8" s="127"/>
      <c r="U8" s="153"/>
      <c r="V8" s="153"/>
      <c r="W8" s="127"/>
      <c r="X8" s="127"/>
      <c r="Y8" s="127"/>
      <c r="Z8" s="126"/>
      <c r="AB8" s="192"/>
      <c r="AC8" s="192"/>
      <c r="AD8" s="192"/>
      <c r="AE8" s="192"/>
      <c r="AF8" s="192"/>
    </row>
    <row r="9" spans="2:32" s="147" customFormat="1" ht="6.75" customHeight="1" x14ac:dyDescent="0.2">
      <c r="B9" s="152"/>
      <c r="C9" s="151"/>
      <c r="D9" s="151"/>
      <c r="E9" s="151"/>
      <c r="F9" s="151"/>
      <c r="G9" s="151"/>
      <c r="H9" s="150"/>
      <c r="I9" s="150"/>
      <c r="J9" s="150"/>
      <c r="K9" s="150"/>
      <c r="L9" s="150"/>
      <c r="M9" s="150"/>
      <c r="N9" s="150"/>
      <c r="O9" s="150"/>
      <c r="P9" s="150"/>
      <c r="Q9" s="150"/>
      <c r="R9" s="150"/>
      <c r="S9" s="150"/>
      <c r="T9" s="150"/>
      <c r="U9" s="150"/>
      <c r="V9" s="150"/>
      <c r="W9" s="150"/>
      <c r="X9" s="150"/>
      <c r="Y9" s="150"/>
      <c r="Z9" s="149"/>
      <c r="AB9" s="192"/>
      <c r="AC9" s="192"/>
      <c r="AD9" s="192"/>
      <c r="AE9" s="192"/>
      <c r="AF9" s="192"/>
    </row>
    <row r="10" spans="2:32" ht="15.75" customHeight="1" x14ac:dyDescent="0.15">
      <c r="B10" s="121" t="s">
        <v>201</v>
      </c>
      <c r="C10" s="120"/>
      <c r="D10" s="119">
        <v>7.6618681075467423</v>
      </c>
      <c r="E10" s="119">
        <v>7.4639441372277542</v>
      </c>
      <c r="F10" s="119">
        <v>7.8011827509089224</v>
      </c>
      <c r="G10" s="119">
        <v>7.7071245260663517</v>
      </c>
      <c r="H10" s="119">
        <v>7.7299351479052394</v>
      </c>
      <c r="I10" s="119">
        <v>7.6740590109805735</v>
      </c>
      <c r="J10" s="119">
        <v>7.5779614689265529</v>
      </c>
      <c r="K10" s="119">
        <v>7.8225839308152851</v>
      </c>
      <c r="L10" s="118">
        <v>7.5205259358676733</v>
      </c>
      <c r="M10" s="118">
        <v>7.2929872516202554</v>
      </c>
      <c r="N10" s="118">
        <v>7.2293670886075949</v>
      </c>
      <c r="O10" s="118">
        <v>7.0507111348152218</v>
      </c>
      <c r="P10" s="118">
        <v>6.838610557401255</v>
      </c>
      <c r="Q10" s="118">
        <v>6.5239648838286888</v>
      </c>
      <c r="R10" s="118">
        <v>5.7677902243641928</v>
      </c>
      <c r="S10" s="118">
        <v>4.7448877060219328</v>
      </c>
      <c r="T10" s="118">
        <v>4.2077929443004356</v>
      </c>
      <c r="U10" s="118">
        <v>3.714345304212169</v>
      </c>
      <c r="V10" s="118">
        <v>3.1305630693222168</v>
      </c>
      <c r="W10" s="118">
        <v>2.5937742828152386</v>
      </c>
      <c r="X10" s="118">
        <v>1.8368668364841638</v>
      </c>
      <c r="Y10" s="118">
        <v>1.4813642251964634</v>
      </c>
      <c r="Z10" s="117">
        <v>1.4132300931030259</v>
      </c>
      <c r="AB10" s="192"/>
      <c r="AC10" s="192"/>
      <c r="AD10" s="192"/>
      <c r="AE10" s="192"/>
      <c r="AF10" s="192"/>
    </row>
    <row r="11" spans="2:32" s="147" customFormat="1" ht="6.75" customHeight="1" x14ac:dyDescent="0.2">
      <c r="B11" s="152"/>
      <c r="C11" s="151"/>
      <c r="D11" s="150"/>
      <c r="E11" s="150"/>
      <c r="F11" s="150"/>
      <c r="G11" s="150"/>
      <c r="H11" s="150"/>
      <c r="I11" s="150"/>
      <c r="J11" s="150"/>
      <c r="K11" s="150"/>
      <c r="L11" s="150"/>
      <c r="M11" s="150"/>
      <c r="N11" s="150"/>
      <c r="O11" s="150"/>
      <c r="P11" s="150"/>
      <c r="Q11" s="150"/>
      <c r="R11" s="150"/>
      <c r="S11" s="150"/>
      <c r="T11" s="150"/>
      <c r="U11" s="150"/>
      <c r="V11" s="150"/>
      <c r="W11" s="150"/>
      <c r="X11" s="150"/>
      <c r="Y11" s="150"/>
      <c r="Z11" s="149"/>
      <c r="AA11" s="148"/>
      <c r="AB11" s="192"/>
      <c r="AC11" s="192"/>
      <c r="AD11" s="192"/>
      <c r="AE11" s="192"/>
      <c r="AF11" s="192"/>
    </row>
    <row r="12" spans="2:32" ht="16.5" customHeight="1" x14ac:dyDescent="0.15">
      <c r="B12" s="121" t="s">
        <v>197</v>
      </c>
      <c r="C12" s="120"/>
      <c r="D12" s="119">
        <v>4.1121150108375373</v>
      </c>
      <c r="E12" s="119">
        <v>4.7764138139731553</v>
      </c>
      <c r="F12" s="119">
        <v>8.6713993149216861</v>
      </c>
      <c r="G12" s="119">
        <v>14.125073262243289</v>
      </c>
      <c r="H12" s="119">
        <v>18.036262849284505</v>
      </c>
      <c r="I12" s="119">
        <v>22.666805391691621</v>
      </c>
      <c r="J12" s="119">
        <v>29.570754681732577</v>
      </c>
      <c r="K12" s="119">
        <v>35.722374529758589</v>
      </c>
      <c r="L12" s="118">
        <v>39.755063991211109</v>
      </c>
      <c r="M12" s="118">
        <v>41.540020681575399</v>
      </c>
      <c r="N12" s="118">
        <v>42.936238058290677</v>
      </c>
      <c r="O12" s="118">
        <v>49.057223897559254</v>
      </c>
      <c r="P12" s="118">
        <v>54.442623702808817</v>
      </c>
      <c r="Q12" s="118">
        <v>63.550873454674296</v>
      </c>
      <c r="R12" s="118">
        <v>70.940454544270423</v>
      </c>
      <c r="S12" s="118">
        <v>82.629267836858631</v>
      </c>
      <c r="T12" s="118">
        <v>97.478887890817944</v>
      </c>
      <c r="U12" s="118">
        <v>110.59678698907959</v>
      </c>
      <c r="V12" s="118">
        <v>124.58686412570817</v>
      </c>
      <c r="W12" s="118">
        <v>150.30200943947358</v>
      </c>
      <c r="X12" s="118">
        <v>170.2903583353793</v>
      </c>
      <c r="Y12" s="118">
        <v>221.78149370702354</v>
      </c>
      <c r="Z12" s="117">
        <v>291.03819776430231</v>
      </c>
      <c r="AA12" s="136"/>
      <c r="AB12" s="192"/>
      <c r="AC12" s="192"/>
      <c r="AD12" s="192"/>
      <c r="AE12" s="192"/>
      <c r="AF12" s="192"/>
    </row>
    <row r="13" spans="2:32" ht="15.75" customHeight="1" x14ac:dyDescent="0.15">
      <c r="B13" s="113"/>
      <c r="C13" s="112" t="s">
        <v>196</v>
      </c>
      <c r="D13" s="110">
        <v>3.6253265150234228</v>
      </c>
      <c r="E13" s="110">
        <v>4.2961893431274207</v>
      </c>
      <c r="F13" s="110">
        <v>5.1364183830695884</v>
      </c>
      <c r="G13" s="110">
        <v>5.7770557266982632</v>
      </c>
      <c r="H13" s="110">
        <v>6.3497838263507953</v>
      </c>
      <c r="I13" s="110">
        <v>7.0857905244567307</v>
      </c>
      <c r="J13" s="110">
        <v>7.8637980790960427</v>
      </c>
      <c r="K13" s="110">
        <v>8.7834837755931705</v>
      </c>
      <c r="L13" s="109">
        <v>9.4824869051073719</v>
      </c>
      <c r="M13" s="109">
        <v>9.8330609287087825</v>
      </c>
      <c r="N13" s="109">
        <v>10.31125844464648</v>
      </c>
      <c r="O13" s="109">
        <v>10.903197784047896</v>
      </c>
      <c r="P13" s="109">
        <v>10.91685365280714</v>
      </c>
      <c r="Q13" s="109">
        <v>11.002426160058249</v>
      </c>
      <c r="R13" s="109">
        <v>11.258512520759387</v>
      </c>
      <c r="S13" s="109">
        <v>11.530485859039313</v>
      </c>
      <c r="T13" s="109">
        <v>12.133167952203323</v>
      </c>
      <c r="U13" s="109">
        <v>12.684091794071763</v>
      </c>
      <c r="V13" s="109">
        <v>13.806508476146366</v>
      </c>
      <c r="W13" s="109">
        <v>15.684882606155641</v>
      </c>
      <c r="X13" s="109">
        <v>15.016924502823469</v>
      </c>
      <c r="Y13" s="109">
        <v>17.068634976669937</v>
      </c>
      <c r="Z13" s="108">
        <v>21.910864173710646</v>
      </c>
      <c r="AA13" s="136"/>
      <c r="AB13" s="192"/>
      <c r="AC13" s="192"/>
      <c r="AD13" s="192"/>
      <c r="AE13" s="192"/>
      <c r="AF13" s="192"/>
    </row>
    <row r="14" spans="2:32" ht="15.75" customHeight="1" x14ac:dyDescent="0.15">
      <c r="B14" s="113"/>
      <c r="C14" s="112" t="s">
        <v>195</v>
      </c>
      <c r="D14" s="110">
        <v>0.48636525502568778</v>
      </c>
      <c r="E14" s="110">
        <v>0.4454718240380709</v>
      </c>
      <c r="F14" s="110">
        <v>0.31622915748308539</v>
      </c>
      <c r="G14" s="110">
        <v>0.30268692733017383</v>
      </c>
      <c r="H14" s="110">
        <v>0.26252154981065501</v>
      </c>
      <c r="I14" s="110">
        <v>0.24171765338247717</v>
      </c>
      <c r="J14" s="110">
        <v>0.22454809792843688</v>
      </c>
      <c r="K14" s="110">
        <v>0.20691429521768054</v>
      </c>
      <c r="L14" s="109">
        <v>0.2025236143354614</v>
      </c>
      <c r="M14" s="109">
        <v>0.17660369631792608</v>
      </c>
      <c r="N14" s="109">
        <v>0.1632883068746066</v>
      </c>
      <c r="O14" s="109">
        <v>0.13318126763471197</v>
      </c>
      <c r="P14" s="109">
        <v>0.13837135474344772</v>
      </c>
      <c r="Q14" s="109">
        <v>0.13405606672403522</v>
      </c>
      <c r="R14" s="109">
        <v>0.14178065062359568</v>
      </c>
      <c r="S14" s="109">
        <v>0.13451587250689412</v>
      </c>
      <c r="T14" s="109">
        <v>0.13091562875387244</v>
      </c>
      <c r="U14" s="109">
        <v>0.14658945397815915</v>
      </c>
      <c r="V14" s="109">
        <v>0.16166570943337966</v>
      </c>
      <c r="W14" s="109">
        <v>0.1914043907388617</v>
      </c>
      <c r="X14" s="109">
        <v>0.10261708200343725</v>
      </c>
      <c r="Y14" s="109">
        <v>0.10560676571709234</v>
      </c>
      <c r="Z14" s="108">
        <v>0.16388637755727065</v>
      </c>
      <c r="AA14" s="136"/>
      <c r="AB14" s="192"/>
      <c r="AC14" s="192"/>
      <c r="AD14" s="192"/>
      <c r="AE14" s="192"/>
      <c r="AF14" s="192"/>
    </row>
    <row r="15" spans="2:32" ht="15.75" customHeight="1" x14ac:dyDescent="0.15">
      <c r="B15" s="113"/>
      <c r="C15" s="112" t="s">
        <v>194</v>
      </c>
      <c r="D15" s="110" t="s">
        <v>5</v>
      </c>
      <c r="E15" s="110" t="s">
        <v>191</v>
      </c>
      <c r="F15" s="110" t="s">
        <v>191</v>
      </c>
      <c r="G15" s="110" t="s">
        <v>191</v>
      </c>
      <c r="H15" s="110">
        <v>6.2320353907145694E-2</v>
      </c>
      <c r="I15" s="110">
        <v>8.0549412577747073E-2</v>
      </c>
      <c r="J15" s="110">
        <v>0.15911269303201506</v>
      </c>
      <c r="K15" s="110">
        <v>0.33466412890827119</v>
      </c>
      <c r="L15" s="109">
        <v>0.38980529388203711</v>
      </c>
      <c r="M15" s="109">
        <v>0.40203628658927437</v>
      </c>
      <c r="N15" s="109">
        <v>0.64003031680537104</v>
      </c>
      <c r="O15" s="109">
        <v>0.86414365838552054</v>
      </c>
      <c r="P15" s="109">
        <v>1.209291352058794</v>
      </c>
      <c r="Q15" s="109">
        <v>1.6339777586549287</v>
      </c>
      <c r="R15" s="109">
        <v>2.2386640398580218</v>
      </c>
      <c r="S15" s="109">
        <v>2.8777889758224844</v>
      </c>
      <c r="T15" s="109">
        <v>3.4005188404880826</v>
      </c>
      <c r="U15" s="109">
        <v>5.0602424648985957</v>
      </c>
      <c r="V15" s="109">
        <v>7.5860938088621284</v>
      </c>
      <c r="W15" s="109">
        <v>11.406382898256616</v>
      </c>
      <c r="X15" s="109">
        <v>15.281705653081266</v>
      </c>
      <c r="Y15" s="109">
        <v>22.61752458865422</v>
      </c>
      <c r="Z15" s="108">
        <v>36.7637684062232</v>
      </c>
      <c r="AA15" s="136"/>
      <c r="AB15" s="192"/>
      <c r="AC15" s="192"/>
      <c r="AD15" s="192"/>
      <c r="AE15" s="192"/>
      <c r="AF15" s="192"/>
    </row>
    <row r="16" spans="2:32" ht="15.75" customHeight="1" x14ac:dyDescent="0.15">
      <c r="B16" s="113"/>
      <c r="C16" s="112" t="s">
        <v>193</v>
      </c>
      <c r="D16" s="110" t="s">
        <v>5</v>
      </c>
      <c r="E16" s="110" t="s">
        <v>5</v>
      </c>
      <c r="F16" s="110">
        <v>3.0350667486280236</v>
      </c>
      <c r="G16" s="110">
        <v>7.5996854660347548</v>
      </c>
      <c r="H16" s="110">
        <v>10.78539098478678</v>
      </c>
      <c r="I16" s="110">
        <v>14.037945374798435</v>
      </c>
      <c r="J16" s="110">
        <v>19.473967005649715</v>
      </c>
      <c r="K16" s="110">
        <v>22.660570293443712</v>
      </c>
      <c r="L16" s="109">
        <v>24.977939806297158</v>
      </c>
      <c r="M16" s="109">
        <v>25.539271233530378</v>
      </c>
      <c r="N16" s="109">
        <v>24.453228155849949</v>
      </c>
      <c r="O16" s="109">
        <v>27.691536714610141</v>
      </c>
      <c r="P16" s="109">
        <v>30.975717574415253</v>
      </c>
      <c r="Q16" s="109">
        <v>34.687443469914612</v>
      </c>
      <c r="R16" s="109">
        <v>38.26230815070501</v>
      </c>
      <c r="S16" s="109">
        <v>44.40128240315142</v>
      </c>
      <c r="T16" s="109">
        <v>52.577134696845171</v>
      </c>
      <c r="U16" s="109">
        <v>58.086902527301099</v>
      </c>
      <c r="V16" s="109">
        <v>59.296939169368535</v>
      </c>
      <c r="W16" s="109">
        <v>64.346463425883229</v>
      </c>
      <c r="X16" s="109">
        <v>56.254362908175793</v>
      </c>
      <c r="Y16" s="109">
        <v>64.696673778241646</v>
      </c>
      <c r="Z16" s="108">
        <v>97.502127097880688</v>
      </c>
      <c r="AA16" s="95"/>
      <c r="AB16" s="192"/>
      <c r="AC16" s="192"/>
      <c r="AD16" s="192"/>
      <c r="AE16" s="192"/>
      <c r="AF16" s="192"/>
    </row>
    <row r="17" spans="2:32" ht="15.75" customHeight="1" x14ac:dyDescent="0.15">
      <c r="B17" s="113"/>
      <c r="C17" s="112" t="s">
        <v>192</v>
      </c>
      <c r="D17" s="110"/>
      <c r="E17" s="110"/>
      <c r="F17" s="110"/>
      <c r="G17" s="110"/>
      <c r="H17" s="110"/>
      <c r="I17" s="110"/>
      <c r="J17" s="110"/>
      <c r="K17" s="110"/>
      <c r="L17" s="109" t="s">
        <v>191</v>
      </c>
      <c r="M17" s="109" t="s">
        <v>191</v>
      </c>
      <c r="N17" s="109" t="s">
        <v>191</v>
      </c>
      <c r="O17" s="109">
        <v>0.24904057087835726</v>
      </c>
      <c r="P17" s="109">
        <v>0.86650109064062575</v>
      </c>
      <c r="Q17" s="109">
        <v>1.0240109551863374</v>
      </c>
      <c r="R17" s="109">
        <v>0.98838246116773598</v>
      </c>
      <c r="S17" s="109">
        <v>1.0704212146475984</v>
      </c>
      <c r="T17" s="109">
        <v>1.647390402731238</v>
      </c>
      <c r="U17" s="109">
        <v>0.92477884555382239</v>
      </c>
      <c r="V17" s="109">
        <v>0.1500677165354331</v>
      </c>
      <c r="W17" s="109">
        <v>0.18424631799034524</v>
      </c>
      <c r="X17" s="109">
        <v>5.6924011784925108E-2</v>
      </c>
      <c r="Y17" s="109" t="s">
        <v>191</v>
      </c>
      <c r="Z17" s="108">
        <v>0.14367886806321201</v>
      </c>
      <c r="AA17" s="136"/>
      <c r="AB17" s="192"/>
      <c r="AC17" s="192"/>
      <c r="AD17" s="192"/>
      <c r="AE17" s="192"/>
      <c r="AF17" s="192"/>
    </row>
    <row r="18" spans="2:32" ht="15.75" customHeight="1" x14ac:dyDescent="0.15">
      <c r="B18" s="113"/>
      <c r="C18" s="112" t="s">
        <v>167</v>
      </c>
      <c r="D18" s="110" t="s">
        <v>191</v>
      </c>
      <c r="E18" s="110" t="s">
        <v>191</v>
      </c>
      <c r="F18" s="110" t="s">
        <v>191</v>
      </c>
      <c r="G18" s="110">
        <v>5.0198420221169035E-2</v>
      </c>
      <c r="H18" s="110">
        <v>0.14112197984180722</v>
      </c>
      <c r="I18" s="110">
        <v>0.39867119711280047</v>
      </c>
      <c r="J18" s="110">
        <v>0.70373220338983056</v>
      </c>
      <c r="K18" s="110">
        <v>0.98453958163944111</v>
      </c>
      <c r="L18" s="109">
        <v>1.3129522997678467</v>
      </c>
      <c r="M18" s="109">
        <v>1.5588967666120646</v>
      </c>
      <c r="N18" s="109">
        <v>1.7400856353591161</v>
      </c>
      <c r="O18" s="109">
        <v>2.0771242516000279</v>
      </c>
      <c r="P18" s="109">
        <v>2.3512524245780062</v>
      </c>
      <c r="Q18" s="109">
        <v>2.7603683722777523</v>
      </c>
      <c r="R18" s="109">
        <v>3.7003603829496234</v>
      </c>
      <c r="S18" s="109">
        <v>4.7818925800038485</v>
      </c>
      <c r="T18" s="109">
        <v>5.5048707719542271</v>
      </c>
      <c r="U18" s="109">
        <v>6.137828611544462</v>
      </c>
      <c r="V18" s="109">
        <v>6.3861386753126457</v>
      </c>
      <c r="W18" s="109">
        <v>6.2375178181594553</v>
      </c>
      <c r="X18" s="109">
        <v>8.1181331942057451</v>
      </c>
      <c r="Y18" s="109">
        <v>10.788399895628682</v>
      </c>
      <c r="Z18" s="108">
        <v>9.095961533749847</v>
      </c>
      <c r="AA18" s="136"/>
      <c r="AB18" s="192"/>
      <c r="AC18" s="192"/>
      <c r="AD18" s="192"/>
      <c r="AE18" s="192"/>
      <c r="AF18" s="192"/>
    </row>
    <row r="19" spans="2:32" ht="15.75" customHeight="1" x14ac:dyDescent="0.15">
      <c r="B19" s="113"/>
      <c r="C19" s="112" t="s">
        <v>190</v>
      </c>
      <c r="D19" s="110"/>
      <c r="E19" s="110"/>
      <c r="F19" s="110"/>
      <c r="G19" s="110"/>
      <c r="H19" s="110"/>
      <c r="I19" s="110"/>
      <c r="J19" s="110"/>
      <c r="K19" s="110"/>
      <c r="L19" s="109"/>
      <c r="M19" s="109"/>
      <c r="N19" s="109"/>
      <c r="O19" s="109">
        <v>0.20053946734567474</v>
      </c>
      <c r="P19" s="109">
        <v>0.31855411255411259</v>
      </c>
      <c r="Q19" s="109">
        <v>0.52086777652743765</v>
      </c>
      <c r="R19" s="109">
        <v>0.86007453840893544</v>
      </c>
      <c r="S19" s="109">
        <v>1.4965233438081189</v>
      </c>
      <c r="T19" s="109">
        <v>2.6161668457988236</v>
      </c>
      <c r="U19" s="109">
        <v>4.1159177223088932</v>
      </c>
      <c r="V19" s="109">
        <v>7.366531882044157</v>
      </c>
      <c r="W19" s="109">
        <v>13.660451403622051</v>
      </c>
      <c r="X19" s="109">
        <v>22.316445310581884</v>
      </c>
      <c r="Y19" s="109">
        <v>34.859874785117874</v>
      </c>
      <c r="Z19" s="108">
        <v>45.498367266936164</v>
      </c>
      <c r="AA19" s="136"/>
      <c r="AB19" s="192"/>
      <c r="AC19" s="192"/>
      <c r="AD19" s="192"/>
      <c r="AE19" s="192"/>
      <c r="AF19" s="192"/>
    </row>
    <row r="20" spans="2:32" ht="15.75" customHeight="1" x14ac:dyDescent="0.15">
      <c r="B20" s="113"/>
      <c r="C20" s="112" t="s">
        <v>189</v>
      </c>
      <c r="D20" s="110">
        <v>0</v>
      </c>
      <c r="E20" s="110">
        <v>0</v>
      </c>
      <c r="F20" s="110">
        <v>0</v>
      </c>
      <c r="G20" s="110">
        <v>0</v>
      </c>
      <c r="H20" s="110">
        <v>2.0073267426105283E-6</v>
      </c>
      <c r="I20" s="110">
        <v>1.1748445058742227E-5</v>
      </c>
      <c r="J20" s="110">
        <v>3.5593220338983051E-5</v>
      </c>
      <c r="K20" s="110">
        <v>1.4761253603370538E-3</v>
      </c>
      <c r="L20" s="109" t="s">
        <v>191</v>
      </c>
      <c r="M20" s="109" t="s">
        <v>191</v>
      </c>
      <c r="N20" s="109" t="s">
        <v>191</v>
      </c>
      <c r="O20" s="109">
        <v>1.9810405340306928E-2</v>
      </c>
      <c r="P20" s="109" t="s">
        <v>191</v>
      </c>
      <c r="Q20" s="109" t="s">
        <v>191</v>
      </c>
      <c r="R20" s="146" t="s">
        <v>191</v>
      </c>
      <c r="S20" s="109">
        <v>5.3829025844930427E-2</v>
      </c>
      <c r="T20" s="109">
        <v>6.2666181956123154E-2</v>
      </c>
      <c r="U20" s="109">
        <v>9.2989048361934487E-2</v>
      </c>
      <c r="V20" s="109">
        <v>0.122934444959086</v>
      </c>
      <c r="W20" s="109">
        <v>0.13866426836392703</v>
      </c>
      <c r="X20" s="109">
        <v>0.15382736926098695</v>
      </c>
      <c r="Y20" s="109">
        <v>0.27683942166011788</v>
      </c>
      <c r="Z20" s="108">
        <v>0.36847583608967288</v>
      </c>
      <c r="AA20" s="136"/>
      <c r="AB20" s="192"/>
      <c r="AC20" s="192"/>
      <c r="AD20" s="192"/>
      <c r="AE20" s="192"/>
      <c r="AF20" s="192"/>
    </row>
    <row r="21" spans="2:32" ht="15.75" customHeight="1" x14ac:dyDescent="0.15">
      <c r="B21" s="113"/>
      <c r="C21" s="112" t="s">
        <v>188</v>
      </c>
      <c r="D21" s="110" t="s">
        <v>5</v>
      </c>
      <c r="E21" s="110" t="s">
        <v>5</v>
      </c>
      <c r="F21" s="110" t="s">
        <v>5</v>
      </c>
      <c r="G21" s="110" t="s">
        <v>5</v>
      </c>
      <c r="H21" s="110" t="s">
        <v>191</v>
      </c>
      <c r="I21" s="110">
        <v>0.13635049527758583</v>
      </c>
      <c r="J21" s="110">
        <v>6.6852693032015062E-2</v>
      </c>
      <c r="K21" s="110">
        <v>0.76276942124325531</v>
      </c>
      <c r="L21" s="109">
        <v>0.78012539901334887</v>
      </c>
      <c r="M21" s="109">
        <v>0.77306527312869444</v>
      </c>
      <c r="N21" s="109">
        <v>1.1019591230155954</v>
      </c>
      <c r="O21" s="109">
        <v>1.1232531484412636</v>
      </c>
      <c r="P21" s="109">
        <v>1.1228893251451388</v>
      </c>
      <c r="Q21" s="109">
        <v>0.99832203614218573</v>
      </c>
      <c r="R21" s="109">
        <v>1.1084268781139082</v>
      </c>
      <c r="S21" s="109">
        <v>1.5176018085038161</v>
      </c>
      <c r="T21" s="109">
        <v>1.4192346209774289</v>
      </c>
      <c r="U21" s="109">
        <v>1.2924789079563181</v>
      </c>
      <c r="V21" s="109">
        <v>1.0843634309420647</v>
      </c>
      <c r="W21" s="109">
        <v>0.99707087292070229</v>
      </c>
      <c r="X21" s="109">
        <v>0.48184406457156886</v>
      </c>
      <c r="Y21" s="109">
        <v>0.34680427308447931</v>
      </c>
      <c r="Z21" s="108">
        <v>0.32954443831924535</v>
      </c>
      <c r="AA21" s="136"/>
      <c r="AB21" s="192"/>
      <c r="AC21" s="192"/>
      <c r="AD21" s="192"/>
      <c r="AE21" s="192"/>
      <c r="AF21" s="192"/>
    </row>
    <row r="22" spans="2:32" ht="15.75" customHeight="1" x14ac:dyDescent="0.15">
      <c r="B22" s="113"/>
      <c r="C22" s="112" t="s">
        <v>187</v>
      </c>
      <c r="D22" s="110" t="s">
        <v>5</v>
      </c>
      <c r="E22" s="110" t="s">
        <v>5</v>
      </c>
      <c r="F22" s="110">
        <v>0.11960743475781632</v>
      </c>
      <c r="G22" s="110">
        <v>0.34958293838862559</v>
      </c>
      <c r="H22" s="110">
        <v>0.42519627409274618</v>
      </c>
      <c r="I22" s="110">
        <v>0.68576898564078936</v>
      </c>
      <c r="J22" s="110">
        <v>1.0627628248587571</v>
      </c>
      <c r="K22" s="110">
        <v>1.9173999926084706</v>
      </c>
      <c r="L22" s="109">
        <v>2.5151343434416717</v>
      </c>
      <c r="M22" s="109">
        <v>3.0970201552595964</v>
      </c>
      <c r="N22" s="109">
        <v>4.2841508213861115</v>
      </c>
      <c r="O22" s="109">
        <v>5.6424646906613445</v>
      </c>
      <c r="P22" s="109">
        <v>6.2073204711567502</v>
      </c>
      <c r="Q22" s="109">
        <v>7.1840238942601591</v>
      </c>
      <c r="R22" s="109">
        <v>8.6481540753525028</v>
      </c>
      <c r="S22" s="109">
        <v>10.655315998704353</v>
      </c>
      <c r="T22" s="109">
        <v>13.179166609917653</v>
      </c>
      <c r="U22" s="109">
        <v>15.871339063962559</v>
      </c>
      <c r="V22" s="109">
        <v>18.994212752817663</v>
      </c>
      <c r="W22" s="109">
        <v>23.142043415429075</v>
      </c>
      <c r="X22" s="109">
        <v>30.624785109256074</v>
      </c>
      <c r="Y22" s="109">
        <v>40.768182833988213</v>
      </c>
      <c r="Z22" s="108">
        <v>44.459987228959939</v>
      </c>
      <c r="AA22" s="136"/>
      <c r="AB22" s="192"/>
      <c r="AC22" s="192"/>
      <c r="AD22" s="192"/>
      <c r="AE22" s="192"/>
      <c r="AF22" s="192"/>
    </row>
    <row r="23" spans="2:32" ht="15.75" customHeight="1" x14ac:dyDescent="0.15">
      <c r="B23" s="113"/>
      <c r="C23" s="112" t="s">
        <v>186</v>
      </c>
      <c r="D23" s="110" t="s">
        <v>5</v>
      </c>
      <c r="E23" s="110" t="s">
        <v>5</v>
      </c>
      <c r="F23" s="110" t="s">
        <v>5</v>
      </c>
      <c r="G23" s="110" t="s">
        <v>5</v>
      </c>
      <c r="H23" s="110" t="s">
        <v>5</v>
      </c>
      <c r="I23" s="110" t="s">
        <v>191</v>
      </c>
      <c r="J23" s="110" t="s">
        <v>191</v>
      </c>
      <c r="K23" s="110" t="s">
        <v>191</v>
      </c>
      <c r="L23" s="110" t="s">
        <v>191</v>
      </c>
      <c r="M23" s="110" t="s">
        <v>191</v>
      </c>
      <c r="N23" s="109" t="s">
        <v>191</v>
      </c>
      <c r="O23" s="109">
        <v>6.8649473539329708E-2</v>
      </c>
      <c r="P23" s="109">
        <v>0.22142759824155175</v>
      </c>
      <c r="Q23" s="109">
        <v>0.48513281532908259</v>
      </c>
      <c r="R23" s="109">
        <v>0.68227047771011751</v>
      </c>
      <c r="S23" s="109">
        <v>0.89516125825690995</v>
      </c>
      <c r="T23" s="109">
        <v>1.4647827969905798</v>
      </c>
      <c r="U23" s="109">
        <v>2.6672333229329173</v>
      </c>
      <c r="V23" s="109">
        <v>5.8761268179712847</v>
      </c>
      <c r="W23" s="109">
        <v>10.097953356086462</v>
      </c>
      <c r="X23" s="109">
        <v>17.831686471888041</v>
      </c>
      <c r="Y23" s="109">
        <v>25.346666195972492</v>
      </c>
      <c r="Z23" s="108">
        <v>26.566435654783781</v>
      </c>
      <c r="AA23" s="136"/>
      <c r="AB23" s="192"/>
      <c r="AC23" s="192"/>
      <c r="AD23" s="192"/>
      <c r="AE23" s="192"/>
      <c r="AF23" s="192"/>
    </row>
    <row r="24" spans="2:32" ht="15.75" customHeight="1" x14ac:dyDescent="0.15">
      <c r="B24" s="113"/>
      <c r="C24" s="112" t="s">
        <v>185</v>
      </c>
      <c r="D24" s="110"/>
      <c r="E24" s="110"/>
      <c r="F24" s="110"/>
      <c r="G24" s="110"/>
      <c r="H24" s="110"/>
      <c r="I24" s="110"/>
      <c r="J24" s="110"/>
      <c r="K24" s="110"/>
      <c r="L24" s="110"/>
      <c r="M24" s="110"/>
      <c r="N24" s="109"/>
      <c r="O24" s="109"/>
      <c r="P24" s="145">
        <v>0</v>
      </c>
      <c r="Q24" s="145">
        <v>0</v>
      </c>
      <c r="R24" s="145">
        <v>0</v>
      </c>
      <c r="S24" s="145">
        <v>0</v>
      </c>
      <c r="T24" s="145">
        <v>0</v>
      </c>
      <c r="U24" s="144">
        <v>1.032814352574103E-2</v>
      </c>
      <c r="V24" s="144">
        <v>4.3659286706808707E-2</v>
      </c>
      <c r="W24" s="109">
        <v>0.1746790271500169</v>
      </c>
      <c r="X24" s="109">
        <v>0.37541778173336604</v>
      </c>
      <c r="Y24" s="109">
        <v>1.168111554518664</v>
      </c>
      <c r="Z24" s="108">
        <v>4.4145324941810609</v>
      </c>
      <c r="AA24" s="136"/>
      <c r="AB24" s="192"/>
      <c r="AC24" s="192"/>
      <c r="AD24" s="192"/>
      <c r="AE24" s="192"/>
      <c r="AF24" s="192"/>
    </row>
    <row r="25" spans="2:32" ht="15.75" customHeight="1" x14ac:dyDescent="0.15">
      <c r="B25" s="113"/>
      <c r="C25" s="112" t="s">
        <v>184</v>
      </c>
      <c r="D25" s="110" t="s">
        <v>5</v>
      </c>
      <c r="E25" s="110" t="s">
        <v>5</v>
      </c>
      <c r="F25" s="110" t="s">
        <v>5</v>
      </c>
      <c r="G25" s="110" t="s">
        <v>5</v>
      </c>
      <c r="H25" s="110" t="s">
        <v>5</v>
      </c>
      <c r="I25" s="110" t="s">
        <v>5</v>
      </c>
      <c r="J25" s="110" t="s">
        <v>191</v>
      </c>
      <c r="K25" s="110">
        <v>5.7911005987138747E-2</v>
      </c>
      <c r="L25" s="109">
        <v>6.9105665989553117E-2</v>
      </c>
      <c r="M25" s="109">
        <v>6.9999999999999993E-2</v>
      </c>
      <c r="N25" s="109">
        <v>7.2947059234911543E-2</v>
      </c>
      <c r="O25" s="109">
        <v>8.4282465074667953E-2</v>
      </c>
      <c r="P25" s="109">
        <v>9.065841135608578E-2</v>
      </c>
      <c r="Q25" s="109">
        <v>9.996160720195936E-2</v>
      </c>
      <c r="R25" s="109">
        <v>0.11018987918851152</v>
      </c>
      <c r="S25" s="109">
        <v>0.10637824664913745</v>
      </c>
      <c r="T25" s="109">
        <v>0.10892005437187835</v>
      </c>
      <c r="U25" s="109">
        <v>0.11534480499219969</v>
      </c>
      <c r="V25" s="109">
        <v>0.12240969584684268</v>
      </c>
      <c r="W25" s="109">
        <v>0.12512028410663223</v>
      </c>
      <c r="X25" s="109">
        <v>0.10240308126687944</v>
      </c>
      <c r="Y25" s="109">
        <v>0.10070656311394892</v>
      </c>
      <c r="Z25" s="108">
        <v>0.12084068357221608</v>
      </c>
      <c r="AA25" s="136"/>
      <c r="AB25" s="192"/>
      <c r="AC25" s="192"/>
      <c r="AD25" s="192"/>
      <c r="AE25" s="192"/>
      <c r="AF25" s="192"/>
    </row>
    <row r="26" spans="2:32" ht="15.75" customHeight="1" x14ac:dyDescent="0.15">
      <c r="B26" s="113"/>
      <c r="C26" s="112" t="s">
        <v>183</v>
      </c>
      <c r="D26" s="111"/>
      <c r="E26" s="111"/>
      <c r="F26" s="111"/>
      <c r="G26" s="111"/>
      <c r="H26" s="110"/>
      <c r="I26" s="110"/>
      <c r="J26" s="110"/>
      <c r="K26" s="110"/>
      <c r="L26" s="109">
        <v>0</v>
      </c>
      <c r="M26" s="109">
        <v>0</v>
      </c>
      <c r="N26" s="109">
        <v>0</v>
      </c>
      <c r="O26" s="109">
        <v>0</v>
      </c>
      <c r="P26" s="109">
        <v>0</v>
      </c>
      <c r="Q26" s="109">
        <v>2.9896945699344672</v>
      </c>
      <c r="R26" s="109">
        <v>2.8997017161092842</v>
      </c>
      <c r="S26" s="109">
        <v>3.1080712499198357</v>
      </c>
      <c r="T26" s="109">
        <v>3.2339524878295505</v>
      </c>
      <c r="U26" s="109">
        <v>3.3907222776911081</v>
      </c>
      <c r="V26" s="109">
        <v>3.5892122587617727</v>
      </c>
      <c r="W26" s="109">
        <v>3.9151293546105821</v>
      </c>
      <c r="X26" s="109">
        <v>3.5732817947458875</v>
      </c>
      <c r="Y26" s="109">
        <v>3.5909246684675833</v>
      </c>
      <c r="Z26" s="108">
        <v>3.6997277042753893</v>
      </c>
      <c r="AA26" s="136"/>
      <c r="AB26" s="192"/>
      <c r="AC26" s="192"/>
      <c r="AD26" s="192"/>
      <c r="AE26" s="192"/>
      <c r="AF26" s="192"/>
    </row>
    <row r="27" spans="2:32" ht="6" customHeight="1" x14ac:dyDescent="0.15">
      <c r="B27" s="107"/>
      <c r="C27" s="106"/>
      <c r="D27" s="106"/>
      <c r="E27" s="106"/>
      <c r="F27" s="106"/>
      <c r="G27" s="106"/>
      <c r="H27" s="105"/>
      <c r="I27" s="105"/>
      <c r="J27" s="105"/>
      <c r="K27" s="105"/>
      <c r="L27" s="105"/>
      <c r="M27" s="105"/>
      <c r="N27" s="105"/>
      <c r="O27" s="105"/>
      <c r="P27" s="105"/>
      <c r="Q27" s="105"/>
      <c r="R27" s="105"/>
      <c r="S27" s="105"/>
      <c r="T27" s="105"/>
      <c r="U27" s="105"/>
      <c r="V27" s="105"/>
      <c r="W27" s="105"/>
      <c r="X27" s="105"/>
      <c r="Y27" s="105"/>
      <c r="Z27" s="143"/>
      <c r="AA27" s="136"/>
      <c r="AB27" s="192"/>
      <c r="AC27" s="192"/>
      <c r="AD27" s="192"/>
      <c r="AE27" s="192"/>
      <c r="AF27" s="192"/>
    </row>
    <row r="28" spans="2:32" ht="6" customHeight="1" x14ac:dyDescent="0.15">
      <c r="B28" s="124"/>
      <c r="C28" s="114"/>
      <c r="D28" s="114"/>
      <c r="E28" s="114"/>
      <c r="F28" s="114"/>
      <c r="G28" s="114"/>
      <c r="H28" s="141"/>
      <c r="I28" s="141"/>
      <c r="J28" s="141"/>
      <c r="K28" s="141"/>
      <c r="L28" s="141"/>
      <c r="M28" s="141"/>
      <c r="N28" s="141"/>
      <c r="O28" s="141"/>
      <c r="P28" s="141"/>
      <c r="Q28" s="141"/>
      <c r="R28" s="141"/>
      <c r="S28" s="141"/>
      <c r="T28" s="141"/>
      <c r="U28" s="141"/>
      <c r="V28" s="141"/>
      <c r="W28" s="141"/>
      <c r="X28" s="141"/>
      <c r="Y28" s="141"/>
      <c r="Z28" s="140"/>
      <c r="AA28" s="136"/>
      <c r="AB28" s="192"/>
      <c r="AC28" s="192"/>
      <c r="AD28" s="192"/>
      <c r="AE28" s="192"/>
      <c r="AF28" s="192"/>
    </row>
    <row r="29" spans="2:32" s="125" customFormat="1" ht="18.75" customHeight="1" x14ac:dyDescent="0.2">
      <c r="B29" s="129" t="s">
        <v>200</v>
      </c>
      <c r="C29" s="128"/>
      <c r="D29" s="128"/>
      <c r="E29" s="128"/>
      <c r="F29" s="128"/>
      <c r="G29" s="128"/>
      <c r="H29" s="127"/>
      <c r="I29" s="127"/>
      <c r="J29" s="127"/>
      <c r="K29" s="127"/>
      <c r="L29" s="127"/>
      <c r="M29" s="127"/>
      <c r="N29" s="127"/>
      <c r="O29" s="127"/>
      <c r="P29" s="127"/>
      <c r="Q29" s="127"/>
      <c r="R29" s="127"/>
      <c r="S29" s="127"/>
      <c r="T29" s="127"/>
      <c r="U29" s="127"/>
      <c r="V29" s="127"/>
      <c r="W29" s="127"/>
      <c r="X29" s="127"/>
      <c r="Y29" s="127"/>
      <c r="Z29" s="126"/>
      <c r="AA29" s="142"/>
      <c r="AB29" s="192"/>
      <c r="AC29" s="192"/>
      <c r="AD29" s="192"/>
      <c r="AE29" s="192"/>
      <c r="AF29" s="192"/>
    </row>
    <row r="30" spans="2:32" ht="6.75" customHeight="1" x14ac:dyDescent="0.15">
      <c r="B30" s="124"/>
      <c r="C30" s="114"/>
      <c r="D30" s="114"/>
      <c r="E30" s="114"/>
      <c r="F30" s="114"/>
      <c r="G30" s="114"/>
      <c r="H30" s="141"/>
      <c r="I30" s="141"/>
      <c r="J30" s="141"/>
      <c r="K30" s="141"/>
      <c r="L30" s="141"/>
      <c r="M30" s="141"/>
      <c r="N30" s="141"/>
      <c r="O30" s="141"/>
      <c r="P30" s="141"/>
      <c r="Q30" s="141"/>
      <c r="R30" s="141"/>
      <c r="S30" s="141"/>
      <c r="T30" s="141"/>
      <c r="U30" s="141"/>
      <c r="V30" s="141"/>
      <c r="W30" s="141"/>
      <c r="X30" s="141"/>
      <c r="Y30" s="141"/>
      <c r="Z30" s="140"/>
      <c r="AA30" s="136"/>
      <c r="AB30" s="192"/>
      <c r="AC30" s="192"/>
      <c r="AD30" s="192"/>
      <c r="AE30" s="192"/>
      <c r="AF30" s="192"/>
    </row>
    <row r="31" spans="2:32" ht="17.25" customHeight="1" x14ac:dyDescent="0.15">
      <c r="B31" s="115" t="s">
        <v>199</v>
      </c>
      <c r="C31" s="114"/>
      <c r="D31" s="110">
        <v>947.6012666578705</v>
      </c>
      <c r="E31" s="110">
        <v>918.09786348524688</v>
      </c>
      <c r="F31" s="110">
        <v>966.41959631335658</v>
      </c>
      <c r="G31" s="110">
        <v>1030.8628357030016</v>
      </c>
      <c r="H31" s="110">
        <v>1104.6834793148839</v>
      </c>
      <c r="I31" s="110">
        <v>1158.6257564551177</v>
      </c>
      <c r="J31" s="110">
        <v>1262.5019277265535</v>
      </c>
      <c r="K31" s="110">
        <v>1339.607214132604</v>
      </c>
      <c r="L31" s="109">
        <v>1466.3607831006959</v>
      </c>
      <c r="M31" s="109">
        <v>1546.8706480286307</v>
      </c>
      <c r="N31" s="109">
        <v>1667.4312758825793</v>
      </c>
      <c r="O31" s="109">
        <v>1840.4969209792857</v>
      </c>
      <c r="P31" s="109">
        <v>1926.0921375928724</v>
      </c>
      <c r="Q31" s="109">
        <v>2075.5360130962472</v>
      </c>
      <c r="R31" s="109">
        <v>2215.290784438112</v>
      </c>
      <c r="S31" s="109">
        <v>2459.0344142528702</v>
      </c>
      <c r="T31" s="109">
        <v>2702.1428742492253</v>
      </c>
      <c r="U31" s="109">
        <v>2882.6086189872076</v>
      </c>
      <c r="V31" s="109">
        <v>2912.0657292811488</v>
      </c>
      <c r="W31" s="109">
        <v>3079.6284331460811</v>
      </c>
      <c r="X31" s="109">
        <v>3611.8048459553761</v>
      </c>
      <c r="Y31" s="109">
        <v>4190.8361079797996</v>
      </c>
      <c r="Z31" s="108">
        <v>4479.637511044959</v>
      </c>
      <c r="AA31" s="136"/>
      <c r="AB31" s="192"/>
      <c r="AC31" s="192"/>
      <c r="AD31" s="192"/>
      <c r="AE31" s="192"/>
      <c r="AF31" s="192"/>
    </row>
    <row r="32" spans="2:32" ht="6.75" customHeight="1" x14ac:dyDescent="0.15">
      <c r="B32" s="115"/>
      <c r="C32" s="114"/>
      <c r="D32" s="114"/>
      <c r="E32" s="114"/>
      <c r="F32" s="114"/>
      <c r="G32" s="114"/>
      <c r="H32" s="123"/>
      <c r="I32" s="123"/>
      <c r="J32" s="123"/>
      <c r="K32" s="123"/>
      <c r="L32" s="123"/>
      <c r="M32" s="123"/>
      <c r="N32" s="123"/>
      <c r="O32" s="123"/>
      <c r="P32" s="123"/>
      <c r="Q32" s="123"/>
      <c r="R32" s="123"/>
      <c r="S32" s="123"/>
      <c r="T32" s="123"/>
      <c r="U32" s="123"/>
      <c r="V32" s="123"/>
      <c r="W32" s="123"/>
      <c r="X32" s="123"/>
      <c r="Y32" s="123"/>
      <c r="Z32" s="122"/>
      <c r="AA32" s="136"/>
      <c r="AB32" s="192"/>
      <c r="AC32" s="192"/>
      <c r="AD32" s="192"/>
      <c r="AE32" s="192"/>
      <c r="AF32" s="192"/>
    </row>
    <row r="33" spans="2:32" ht="18" customHeight="1" x14ac:dyDescent="0.15">
      <c r="B33" s="115" t="s">
        <v>198</v>
      </c>
      <c r="C33" s="114"/>
      <c r="D33" s="110">
        <v>50836.611959176247</v>
      </c>
      <c r="E33" s="110">
        <v>45488.325392753512</v>
      </c>
      <c r="F33" s="110">
        <v>48309.747943433729</v>
      </c>
      <c r="G33" s="110">
        <v>49855.125962019352</v>
      </c>
      <c r="H33" s="110">
        <v>52749.666366804988</v>
      </c>
      <c r="I33" s="110">
        <v>52127.098454400286</v>
      </c>
      <c r="J33" s="110">
        <v>54311.498919441809</v>
      </c>
      <c r="K33" s="110">
        <v>63347.748222262919</v>
      </c>
      <c r="L33" s="109">
        <v>63899.110859458779</v>
      </c>
      <c r="M33" s="109">
        <v>59669.169693359443</v>
      </c>
      <c r="N33" s="109">
        <v>64416.721843478568</v>
      </c>
      <c r="O33" s="109">
        <v>68125.307609159383</v>
      </c>
      <c r="P33" s="109">
        <v>68231.19200245243</v>
      </c>
      <c r="Q33" s="109">
        <v>68163.881480725162</v>
      </c>
      <c r="R33" s="109">
        <v>63115.644737904528</v>
      </c>
      <c r="S33" s="109">
        <v>57555.848121628296</v>
      </c>
      <c r="T33" s="109">
        <v>52645.920625875005</v>
      </c>
      <c r="U33" s="109">
        <v>50324.857764764747</v>
      </c>
      <c r="V33" s="109">
        <v>44215.100941268494</v>
      </c>
      <c r="W33" s="109">
        <v>38968.497141181011</v>
      </c>
      <c r="X33" s="109">
        <v>30077.876631811007</v>
      </c>
      <c r="Y33" s="109">
        <v>27590.517332437692</v>
      </c>
      <c r="Z33" s="108">
        <v>28817.94821052891</v>
      </c>
      <c r="AA33" s="136"/>
      <c r="AB33" s="192"/>
      <c r="AC33" s="192"/>
      <c r="AD33" s="192"/>
      <c r="AE33" s="192"/>
      <c r="AF33" s="192"/>
    </row>
    <row r="34" spans="2:32" ht="6" customHeight="1" x14ac:dyDescent="0.15">
      <c r="B34" s="115"/>
      <c r="C34" s="114"/>
      <c r="D34" s="114"/>
      <c r="E34" s="114"/>
      <c r="F34" s="114"/>
      <c r="G34" s="114"/>
      <c r="H34" s="110"/>
      <c r="I34" s="110"/>
      <c r="J34" s="110"/>
      <c r="K34" s="110"/>
      <c r="L34" s="109"/>
      <c r="M34" s="109"/>
      <c r="N34" s="109"/>
      <c r="O34" s="109"/>
      <c r="P34" s="109">
        <v>0</v>
      </c>
      <c r="Q34" s="109">
        <v>0</v>
      </c>
      <c r="R34" s="109"/>
      <c r="S34" s="109"/>
      <c r="T34" s="109"/>
      <c r="U34" s="109"/>
      <c r="V34" s="109"/>
      <c r="W34" s="109"/>
      <c r="X34" s="109"/>
      <c r="Y34" s="109"/>
      <c r="Z34" s="108"/>
      <c r="AA34" s="136"/>
      <c r="AB34" s="192"/>
      <c r="AC34" s="192"/>
      <c r="AD34" s="192"/>
      <c r="AE34" s="192"/>
      <c r="AF34" s="192"/>
    </row>
    <row r="35" spans="2:32" s="116" customFormat="1" ht="15" customHeight="1" x14ac:dyDescent="0.15">
      <c r="B35" s="121" t="s">
        <v>197</v>
      </c>
      <c r="C35" s="120"/>
      <c r="D35" s="119">
        <v>783.3830533434915</v>
      </c>
      <c r="E35" s="119">
        <v>954.43308202326352</v>
      </c>
      <c r="F35" s="119">
        <v>1382.8012110437533</v>
      </c>
      <c r="G35" s="119">
        <v>1960.7225497184043</v>
      </c>
      <c r="H35" s="119">
        <v>2545.0759674751307</v>
      </c>
      <c r="I35" s="119">
        <v>12696.969379149965</v>
      </c>
      <c r="J35" s="119">
        <v>33682.28906511714</v>
      </c>
      <c r="K35" s="119">
        <v>234309.01919918632</v>
      </c>
      <c r="L35" s="118">
        <v>305635.09030723752</v>
      </c>
      <c r="M35" s="118">
        <v>295391.96215454093</v>
      </c>
      <c r="N35" s="118">
        <v>340221.82645029848</v>
      </c>
      <c r="O35" s="118">
        <v>446974.73719679192</v>
      </c>
      <c r="P35" s="118">
        <v>507537.11057483463</v>
      </c>
      <c r="Q35" s="118">
        <v>535807.99301282899</v>
      </c>
      <c r="R35" s="118">
        <v>563894.56188504014</v>
      </c>
      <c r="S35" s="118">
        <v>549657.79000520217</v>
      </c>
      <c r="T35" s="118">
        <v>550702.92647168937</v>
      </c>
      <c r="U35" s="118">
        <v>613675.84096589219</v>
      </c>
      <c r="V35" s="118">
        <v>668785.32624171977</v>
      </c>
      <c r="W35" s="118">
        <v>672380.51008585806</v>
      </c>
      <c r="X35" s="118">
        <v>688836.82852309733</v>
      </c>
      <c r="Y35" s="118">
        <v>775139.7249379385</v>
      </c>
      <c r="Z35" s="117">
        <v>928146.94016575045</v>
      </c>
      <c r="AA35" s="139"/>
      <c r="AB35" s="192"/>
      <c r="AC35" s="192"/>
      <c r="AD35" s="192"/>
      <c r="AE35" s="192"/>
      <c r="AF35" s="192"/>
    </row>
    <row r="36" spans="2:32" ht="15" customHeight="1" x14ac:dyDescent="0.15">
      <c r="B36" s="113"/>
      <c r="C36" s="112" t="s">
        <v>196</v>
      </c>
      <c r="D36" s="110">
        <v>699.68801739952062</v>
      </c>
      <c r="E36" s="110">
        <v>833.55538605669176</v>
      </c>
      <c r="F36" s="110">
        <v>1023.3587036085913</v>
      </c>
      <c r="G36" s="110">
        <v>1159.5537914691943</v>
      </c>
      <c r="H36" s="110">
        <v>1346.2308966188127</v>
      </c>
      <c r="I36" s="110">
        <v>1570.1776472394993</v>
      </c>
      <c r="J36" s="110">
        <v>1791.1470056497176</v>
      </c>
      <c r="K36" s="110">
        <v>2077.4271564786754</v>
      </c>
      <c r="L36" s="109">
        <v>2368.2954512478232</v>
      </c>
      <c r="M36" s="109">
        <v>2468.5073000498542</v>
      </c>
      <c r="N36" s="109">
        <v>2790.7588992237224</v>
      </c>
      <c r="O36" s="109">
        <v>3055.4235771798226</v>
      </c>
      <c r="P36" s="109">
        <v>3157.3169233866911</v>
      </c>
      <c r="Q36" s="109">
        <v>3300.8842691136556</v>
      </c>
      <c r="R36" s="109">
        <v>3435.4154341723929</v>
      </c>
      <c r="S36" s="109">
        <v>3612.6473166484961</v>
      </c>
      <c r="T36" s="109">
        <v>3746.8031811026103</v>
      </c>
      <c r="U36" s="109">
        <v>3918.5485467394701</v>
      </c>
      <c r="V36" s="109">
        <v>4175.5431785394476</v>
      </c>
      <c r="W36" s="109">
        <v>4420.7732771884512</v>
      </c>
      <c r="X36" s="109">
        <v>3897.4785256567634</v>
      </c>
      <c r="Y36" s="109">
        <v>4241.7603067288792</v>
      </c>
      <c r="Z36" s="108">
        <v>5440.3384305096151</v>
      </c>
      <c r="AA36" s="136"/>
      <c r="AB36" s="192"/>
      <c r="AC36" s="192"/>
      <c r="AD36" s="192"/>
      <c r="AE36" s="192"/>
      <c r="AF36" s="192"/>
    </row>
    <row r="37" spans="2:32" ht="15" customHeight="1" x14ac:dyDescent="0.15">
      <c r="B37" s="113"/>
      <c r="C37" s="112" t="s">
        <v>195</v>
      </c>
      <c r="D37" s="110">
        <v>80.250267079238469</v>
      </c>
      <c r="E37" s="110">
        <v>74.0492219173085</v>
      </c>
      <c r="F37" s="110">
        <v>76.076005677980831</v>
      </c>
      <c r="G37" s="110">
        <v>76.981714060031592</v>
      </c>
      <c r="H37" s="110">
        <v>81.305650238756087</v>
      </c>
      <c r="I37" s="110">
        <v>83.072563925362829</v>
      </c>
      <c r="J37" s="110">
        <v>88.119849340866281</v>
      </c>
      <c r="K37" s="110">
        <v>89.417030083524281</v>
      </c>
      <c r="L37" s="109">
        <v>110.99746082414393</v>
      </c>
      <c r="M37" s="109">
        <v>135.88277188234454</v>
      </c>
      <c r="N37" s="109">
        <v>163.94590530806352</v>
      </c>
      <c r="O37" s="109">
        <v>185.38225173766429</v>
      </c>
      <c r="P37" s="109">
        <v>216.73609852679621</v>
      </c>
      <c r="Q37" s="109">
        <v>239.06317382670289</v>
      </c>
      <c r="R37" s="109">
        <v>278.75122061936241</v>
      </c>
      <c r="S37" s="109">
        <v>286.3157842506252</v>
      </c>
      <c r="T37" s="109">
        <v>308.18529863438079</v>
      </c>
      <c r="U37" s="109">
        <v>342.523636099844</v>
      </c>
      <c r="V37" s="109">
        <v>385.1604424270497</v>
      </c>
      <c r="W37" s="109">
        <v>403.82346351812566</v>
      </c>
      <c r="X37" s="109">
        <v>314.65240974097708</v>
      </c>
      <c r="Y37" s="109">
        <v>335.67314421660114</v>
      </c>
      <c r="Z37" s="108">
        <v>429.54134665564129</v>
      </c>
      <c r="AA37" s="136"/>
      <c r="AB37" s="192"/>
      <c r="AC37" s="192"/>
      <c r="AD37" s="192"/>
      <c r="AE37" s="192"/>
      <c r="AF37" s="192"/>
    </row>
    <row r="38" spans="2:32" ht="15" customHeight="1" x14ac:dyDescent="0.15">
      <c r="B38" s="113"/>
      <c r="C38" s="112" t="s">
        <v>194</v>
      </c>
      <c r="D38" s="110" t="s">
        <v>5</v>
      </c>
      <c r="E38" s="110">
        <v>2.0407156536806585</v>
      </c>
      <c r="F38" s="110">
        <v>3.0008775796595639</v>
      </c>
      <c r="G38" s="110">
        <v>3.4518957345971564</v>
      </c>
      <c r="H38" s="110">
        <v>6.432438556886483</v>
      </c>
      <c r="I38" s="110">
        <v>10.016224336174464</v>
      </c>
      <c r="J38" s="110">
        <v>24.471819470433143</v>
      </c>
      <c r="K38" s="110">
        <v>41.721149437406076</v>
      </c>
      <c r="L38" s="109">
        <v>71.038730994268718</v>
      </c>
      <c r="M38" s="109">
        <v>98.779373882558218</v>
      </c>
      <c r="N38" s="109">
        <v>164.48007460381845</v>
      </c>
      <c r="O38" s="109">
        <v>215.25785628931249</v>
      </c>
      <c r="P38" s="109">
        <v>289.22829438001276</v>
      </c>
      <c r="Q38" s="109">
        <v>379.08408982789439</v>
      </c>
      <c r="R38" s="109">
        <v>481.45832193591474</v>
      </c>
      <c r="S38" s="109">
        <v>635.86656701725133</v>
      </c>
      <c r="T38" s="109">
        <v>713.4546640007585</v>
      </c>
      <c r="U38" s="109">
        <v>929.13062960998468</v>
      </c>
      <c r="V38" s="109">
        <v>1243.7571361741548</v>
      </c>
      <c r="W38" s="109">
        <v>1610.9775144051903</v>
      </c>
      <c r="X38" s="109">
        <v>1826.1175767247726</v>
      </c>
      <c r="Y38" s="109">
        <v>2400.9073816613454</v>
      </c>
      <c r="Z38" s="108">
        <v>3638.9876896055375</v>
      </c>
      <c r="AA38" s="136"/>
      <c r="AB38" s="192"/>
      <c r="AC38" s="192"/>
      <c r="AD38" s="192"/>
      <c r="AE38" s="192"/>
      <c r="AF38" s="192"/>
    </row>
    <row r="39" spans="2:32" ht="15" customHeight="1" x14ac:dyDescent="0.15">
      <c r="B39" s="113"/>
      <c r="C39" s="112" t="s">
        <v>193</v>
      </c>
      <c r="D39" s="110" t="s">
        <v>5</v>
      </c>
      <c r="E39" s="110" t="s">
        <v>5</v>
      </c>
      <c r="F39" s="110">
        <v>9.1271994491873301</v>
      </c>
      <c r="G39" s="110">
        <v>22.369436639020538</v>
      </c>
      <c r="H39" s="110">
        <v>28.333163535751645</v>
      </c>
      <c r="I39" s="110">
        <v>37.80654872187668</v>
      </c>
      <c r="J39" s="110">
        <v>48.000630044444449</v>
      </c>
      <c r="K39" s="110">
        <v>60.56201776517112</v>
      </c>
      <c r="L39" s="109">
        <v>74.981073054011887</v>
      </c>
      <c r="M39" s="109">
        <v>78.391661941101049</v>
      </c>
      <c r="N39" s="109">
        <v>94.70500137206318</v>
      </c>
      <c r="O39" s="109">
        <v>119.6501762837201</v>
      </c>
      <c r="P39" s="109">
        <v>142.41834719090556</v>
      </c>
      <c r="Q39" s="109">
        <v>162.79895675072279</v>
      </c>
      <c r="R39" s="109">
        <v>172.07634338760849</v>
      </c>
      <c r="S39" s="109">
        <v>192.24306151763051</v>
      </c>
      <c r="T39" s="109">
        <v>243.05977832726748</v>
      </c>
      <c r="U39" s="109">
        <v>283.80277523890015</v>
      </c>
      <c r="V39" s="109">
        <v>338.70186702029963</v>
      </c>
      <c r="W39" s="109">
        <v>560.08001267296038</v>
      </c>
      <c r="X39" s="109">
        <v>901.66904918185776</v>
      </c>
      <c r="Y39" s="109">
        <v>1526.3603712934587</v>
      </c>
      <c r="Z39" s="108">
        <v>2125.4980425395074</v>
      </c>
      <c r="AA39" s="136"/>
      <c r="AB39" s="192"/>
      <c r="AC39" s="192"/>
      <c r="AD39" s="192"/>
      <c r="AE39" s="192"/>
      <c r="AF39" s="192"/>
    </row>
    <row r="40" spans="2:32" ht="15" customHeight="1" x14ac:dyDescent="0.15">
      <c r="B40" s="113"/>
      <c r="C40" s="112" t="s">
        <v>192</v>
      </c>
      <c r="D40" s="110"/>
      <c r="E40" s="110"/>
      <c r="F40" s="110"/>
      <c r="G40" s="110"/>
      <c r="H40" s="110"/>
      <c r="I40" s="110"/>
      <c r="J40" s="110"/>
      <c r="K40" s="110"/>
      <c r="L40" s="109" t="s">
        <v>191</v>
      </c>
      <c r="M40" s="109" t="s">
        <v>191</v>
      </c>
      <c r="N40" s="109" t="s">
        <v>191</v>
      </c>
      <c r="O40" s="109">
        <v>1.0042027823274378</v>
      </c>
      <c r="P40" s="109">
        <v>2.6028669683546428</v>
      </c>
      <c r="Q40" s="109">
        <v>4.3463299778248494</v>
      </c>
      <c r="R40" s="109">
        <v>3.2216104298414145</v>
      </c>
      <c r="S40" s="109">
        <v>3.2643826367600846</v>
      </c>
      <c r="T40" s="109">
        <v>4.7560230887652519</v>
      </c>
      <c r="U40" s="109">
        <v>3.1256825722308896</v>
      </c>
      <c r="V40" s="109">
        <v>1.8967807278060831</v>
      </c>
      <c r="W40" s="109">
        <v>2.2804956689112319</v>
      </c>
      <c r="X40" s="109">
        <v>1.6694899653204025</v>
      </c>
      <c r="Y40" s="109">
        <v>3.6496078539415522</v>
      </c>
      <c r="Z40" s="108">
        <v>3.0873830925502634</v>
      </c>
      <c r="AA40" s="136"/>
      <c r="AB40" s="192"/>
      <c r="AC40" s="192"/>
      <c r="AD40" s="192"/>
      <c r="AE40" s="192"/>
      <c r="AF40" s="192"/>
    </row>
    <row r="41" spans="2:32" ht="15" customHeight="1" x14ac:dyDescent="0.15">
      <c r="B41" s="113"/>
      <c r="C41" s="112" t="s">
        <v>167</v>
      </c>
      <c r="D41" s="110">
        <v>3.4447688647323456</v>
      </c>
      <c r="E41" s="110">
        <v>44.787758395582713</v>
      </c>
      <c r="F41" s="110">
        <v>191.10103999174993</v>
      </c>
      <c r="G41" s="110">
        <v>294.50686394747231</v>
      </c>
      <c r="H41" s="110">
        <v>543.5393030715959</v>
      </c>
      <c r="I41" s="110">
        <v>1010.0948322199187</v>
      </c>
      <c r="J41" s="110">
        <v>1723.232768361582</v>
      </c>
      <c r="K41" s="110">
        <v>2474.5540768826227</v>
      </c>
      <c r="L41" s="109">
        <v>3250.852113900537</v>
      </c>
      <c r="M41" s="109">
        <v>3876.0623101759134</v>
      </c>
      <c r="N41" s="109">
        <v>4436.3100201202888</v>
      </c>
      <c r="O41" s="109">
        <v>5716.7870588435071</v>
      </c>
      <c r="P41" s="109">
        <v>7102.9155456965</v>
      </c>
      <c r="Q41" s="109">
        <v>9441.5566021192153</v>
      </c>
      <c r="R41" s="109">
        <v>14085.018665610407</v>
      </c>
      <c r="S41" s="109">
        <v>20411.884627440842</v>
      </c>
      <c r="T41" s="109">
        <v>24265.982167708476</v>
      </c>
      <c r="U41" s="109">
        <v>29055.040876294854</v>
      </c>
      <c r="V41" s="109">
        <v>32461.26951172858</v>
      </c>
      <c r="W41" s="109">
        <v>34621.198779814586</v>
      </c>
      <c r="X41" s="109">
        <v>36339.28796178523</v>
      </c>
      <c r="Y41" s="109">
        <v>42738.973272263313</v>
      </c>
      <c r="Z41" s="108">
        <v>45827.593722591875</v>
      </c>
      <c r="AA41" s="136"/>
      <c r="AB41" s="192"/>
      <c r="AC41" s="192"/>
      <c r="AD41" s="192"/>
      <c r="AE41" s="192"/>
      <c r="AF41" s="192"/>
    </row>
    <row r="42" spans="2:32" ht="15" customHeight="1" x14ac:dyDescent="0.15">
      <c r="B42" s="113"/>
      <c r="C42" s="112" t="s">
        <v>190</v>
      </c>
      <c r="D42" s="110"/>
      <c r="E42" s="110"/>
      <c r="F42" s="110"/>
      <c r="G42" s="110"/>
      <c r="H42" s="110"/>
      <c r="I42" s="110"/>
      <c r="J42" s="110"/>
      <c r="K42" s="110"/>
      <c r="L42" s="109"/>
      <c r="M42" s="109"/>
      <c r="N42" s="109"/>
      <c r="O42" s="109">
        <v>172.32370520439059</v>
      </c>
      <c r="P42" s="109">
        <v>278.71339652740028</v>
      </c>
      <c r="Q42" s="109">
        <v>465.05943654795794</v>
      </c>
      <c r="R42" s="109">
        <v>826.96158074877076</v>
      </c>
      <c r="S42" s="109">
        <v>1664.43822340826</v>
      </c>
      <c r="T42" s="109">
        <v>3398.2679462736296</v>
      </c>
      <c r="U42" s="109">
        <v>5390.9356626362069</v>
      </c>
      <c r="V42" s="109">
        <v>8594.6522035275266</v>
      </c>
      <c r="W42" s="109">
        <v>15336.797377711684</v>
      </c>
      <c r="X42" s="109">
        <v>24083.053281157918</v>
      </c>
      <c r="Y42" s="109">
        <v>37732.276219654646</v>
      </c>
      <c r="Z42" s="108">
        <v>52911.927389079086</v>
      </c>
      <c r="AA42" s="136"/>
      <c r="AB42" s="192"/>
      <c r="AC42" s="192"/>
      <c r="AD42" s="192"/>
      <c r="AE42" s="192"/>
      <c r="AF42" s="192"/>
    </row>
    <row r="43" spans="2:32" ht="15" customHeight="1" x14ac:dyDescent="0.15">
      <c r="B43" s="113"/>
      <c r="C43" s="112" t="s">
        <v>189</v>
      </c>
      <c r="D43" s="110">
        <v>0</v>
      </c>
      <c r="E43" s="110">
        <v>0</v>
      </c>
      <c r="F43" s="110">
        <v>0</v>
      </c>
      <c r="G43" s="110">
        <v>0</v>
      </c>
      <c r="H43" s="110">
        <v>0.10172863374393459</v>
      </c>
      <c r="I43" s="110">
        <v>0.53931645166244346</v>
      </c>
      <c r="J43" s="110">
        <v>0.71969712693032029</v>
      </c>
      <c r="K43" s="110">
        <v>16.447394627836502</v>
      </c>
      <c r="L43" s="109">
        <v>35.776427719094606</v>
      </c>
      <c r="M43" s="109">
        <v>67.627218512926419</v>
      </c>
      <c r="N43" s="109">
        <v>131.96779495779424</v>
      </c>
      <c r="O43" s="109">
        <v>166.26578836934831</v>
      </c>
      <c r="P43" s="109">
        <v>276.79509011342668</v>
      </c>
      <c r="Q43" s="109">
        <v>372.40781454855363</v>
      </c>
      <c r="R43" s="138">
        <v>481.82125909928686</v>
      </c>
      <c r="S43" s="109">
        <v>619.20989600718269</v>
      </c>
      <c r="T43" s="109">
        <v>798.37578589302655</v>
      </c>
      <c r="U43" s="109">
        <v>997.13100867644312</v>
      </c>
      <c r="V43" s="109">
        <v>1186.6223671702949</v>
      </c>
      <c r="W43" s="109">
        <v>1307.5948084223471</v>
      </c>
      <c r="X43" s="109">
        <v>1375.9562639415046</v>
      </c>
      <c r="Y43" s="109">
        <v>1624.9483622157416</v>
      </c>
      <c r="Z43" s="108">
        <v>1957.729343133039</v>
      </c>
      <c r="AA43" s="136"/>
      <c r="AB43" s="192"/>
      <c r="AC43" s="192"/>
      <c r="AD43" s="192"/>
      <c r="AE43" s="192"/>
      <c r="AF43" s="192"/>
    </row>
    <row r="44" spans="2:32" ht="15" customHeight="1" x14ac:dyDescent="0.15">
      <c r="B44" s="113"/>
      <c r="C44" s="112" t="s">
        <v>188</v>
      </c>
      <c r="D44" s="110" t="s">
        <v>5</v>
      </c>
      <c r="E44" s="110" t="s">
        <v>5</v>
      </c>
      <c r="F44" s="110" t="s">
        <v>5</v>
      </c>
      <c r="G44" s="110" t="s">
        <v>5</v>
      </c>
      <c r="H44" s="110">
        <v>6.1706192915680695</v>
      </c>
      <c r="I44" s="110">
        <v>146.94355716808724</v>
      </c>
      <c r="J44" s="110">
        <v>80.837770938606411</v>
      </c>
      <c r="K44" s="110">
        <v>861.63400166087672</v>
      </c>
      <c r="L44" s="109">
        <v>696.07997384503778</v>
      </c>
      <c r="M44" s="109">
        <v>672.7242209945872</v>
      </c>
      <c r="N44" s="109">
        <v>993.31823859185954</v>
      </c>
      <c r="O44" s="109">
        <v>1163.6651476951574</v>
      </c>
      <c r="P44" s="109">
        <v>1243.4001647542982</v>
      </c>
      <c r="Q44" s="109">
        <v>1355.9343980558683</v>
      </c>
      <c r="R44" s="109">
        <v>1232.8799729623238</v>
      </c>
      <c r="S44" s="109">
        <v>1308.2064778259476</v>
      </c>
      <c r="T44" s="109">
        <v>1296.0333881086835</v>
      </c>
      <c r="U44" s="109">
        <v>1228.6190253132579</v>
      </c>
      <c r="V44" s="109">
        <v>1306.9941011814396</v>
      </c>
      <c r="W44" s="109">
        <v>1136.3278142800827</v>
      </c>
      <c r="X44" s="109">
        <v>542.5736779778515</v>
      </c>
      <c r="Y44" s="109">
        <v>465.78884841434109</v>
      </c>
      <c r="Z44" s="108">
        <v>557.52997623085867</v>
      </c>
      <c r="AA44" s="136"/>
      <c r="AB44" s="192"/>
      <c r="AC44" s="192"/>
      <c r="AD44" s="192"/>
      <c r="AE44" s="192"/>
      <c r="AF44" s="192"/>
    </row>
    <row r="45" spans="2:32" ht="15" customHeight="1" x14ac:dyDescent="0.15">
      <c r="B45" s="113"/>
      <c r="C45" s="112" t="s">
        <v>187</v>
      </c>
      <c r="D45" s="110" t="s">
        <v>5</v>
      </c>
      <c r="E45" s="110" t="s">
        <v>5</v>
      </c>
      <c r="F45" s="110">
        <v>80.137384736584551</v>
      </c>
      <c r="G45" s="110">
        <v>403.8588478680885</v>
      </c>
      <c r="H45" s="110">
        <v>532.9621675280157</v>
      </c>
      <c r="I45" s="110">
        <v>9838.1476272333566</v>
      </c>
      <c r="J45" s="110">
        <v>12436.609336626743</v>
      </c>
      <c r="K45" s="110">
        <v>12265.037165607215</v>
      </c>
      <c r="L45" s="109">
        <v>21173.086632000868</v>
      </c>
      <c r="M45" s="109">
        <v>23264.460241529057</v>
      </c>
      <c r="N45" s="109">
        <v>47414.880290048677</v>
      </c>
      <c r="O45" s="109">
        <v>64264.022734195642</v>
      </c>
      <c r="P45" s="109">
        <v>62042.813582154056</v>
      </c>
      <c r="Q45" s="109">
        <v>74809.005974009851</v>
      </c>
      <c r="R45" s="109">
        <v>87188.148323468224</v>
      </c>
      <c r="S45" s="109">
        <v>102888.46274010965</v>
      </c>
      <c r="T45" s="109">
        <v>100424.58822050806</v>
      </c>
      <c r="U45" s="109">
        <v>126745.57126162246</v>
      </c>
      <c r="V45" s="109">
        <v>142659.88939984559</v>
      </c>
      <c r="W45" s="109">
        <v>143524.95023481845</v>
      </c>
      <c r="X45" s="109">
        <v>153980.8748648109</v>
      </c>
      <c r="Y45" s="109">
        <v>177550.92314080914</v>
      </c>
      <c r="Z45" s="108">
        <v>234566.54879627589</v>
      </c>
      <c r="AA45" s="136"/>
      <c r="AB45" s="192"/>
      <c r="AC45" s="192"/>
      <c r="AD45" s="192"/>
      <c r="AE45" s="192"/>
      <c r="AF45" s="192"/>
    </row>
    <row r="46" spans="2:32" ht="15" customHeight="1" x14ac:dyDescent="0.15">
      <c r="B46" s="113"/>
      <c r="C46" s="112" t="s">
        <v>186</v>
      </c>
      <c r="D46" s="110" t="s">
        <v>5</v>
      </c>
      <c r="E46" s="110" t="s">
        <v>5</v>
      </c>
      <c r="F46" s="110" t="s">
        <v>5</v>
      </c>
      <c r="G46" s="110" t="s">
        <v>5</v>
      </c>
      <c r="H46" s="110" t="s">
        <v>5</v>
      </c>
      <c r="I46" s="110">
        <v>0.17106185402748983</v>
      </c>
      <c r="J46" s="110">
        <v>0.39591327871939735</v>
      </c>
      <c r="K46" s="110">
        <v>0.78442454168940912</v>
      </c>
      <c r="L46" s="109">
        <v>2.5066907185867673</v>
      </c>
      <c r="M46" s="109">
        <v>4.6947849939462998</v>
      </c>
      <c r="N46" s="109">
        <v>4.2058682914889154</v>
      </c>
      <c r="O46" s="109">
        <v>24.4319682279265</v>
      </c>
      <c r="P46" s="109">
        <v>122.96189296553575</v>
      </c>
      <c r="Q46" s="109">
        <v>257.75757468468066</v>
      </c>
      <c r="R46" s="109">
        <v>395.00795526230092</v>
      </c>
      <c r="S46" s="109">
        <v>533.32685820496351</v>
      </c>
      <c r="T46" s="109">
        <v>774.53571111557176</v>
      </c>
      <c r="U46" s="109">
        <v>1033.0246231513261</v>
      </c>
      <c r="V46" s="109">
        <v>1828.6481791570168</v>
      </c>
      <c r="W46" s="109">
        <v>3277.3549405343911</v>
      </c>
      <c r="X46" s="109">
        <v>7822.6051571630223</v>
      </c>
      <c r="Y46" s="109">
        <v>12128.333455672888</v>
      </c>
      <c r="Z46" s="108">
        <v>16144.194209573687</v>
      </c>
      <c r="AA46" s="136"/>
      <c r="AB46" s="192"/>
      <c r="AC46" s="192"/>
      <c r="AD46" s="192"/>
      <c r="AE46" s="192"/>
      <c r="AF46" s="192"/>
    </row>
    <row r="47" spans="2:32" ht="15" customHeight="1" x14ac:dyDescent="0.15">
      <c r="B47" s="113"/>
      <c r="C47" s="137" t="s">
        <v>185</v>
      </c>
      <c r="D47" s="110"/>
      <c r="E47" s="110"/>
      <c r="F47" s="110"/>
      <c r="G47" s="110"/>
      <c r="H47" s="110"/>
      <c r="I47" s="110"/>
      <c r="J47" s="110"/>
      <c r="K47" s="110"/>
      <c r="L47" s="109"/>
      <c r="M47" s="109"/>
      <c r="N47" s="109"/>
      <c r="O47" s="109"/>
      <c r="P47" s="109">
        <v>0</v>
      </c>
      <c r="Q47" s="109">
        <v>0</v>
      </c>
      <c r="R47" s="109">
        <v>0</v>
      </c>
      <c r="S47" s="109">
        <v>0</v>
      </c>
      <c r="T47" s="109">
        <v>0</v>
      </c>
      <c r="U47" s="109">
        <v>0.54300550826833083</v>
      </c>
      <c r="V47" s="109">
        <v>2.2315259854871266</v>
      </c>
      <c r="W47" s="109">
        <v>7.4804268954278204</v>
      </c>
      <c r="X47" s="109">
        <v>21.572124900496881</v>
      </c>
      <c r="Y47" s="109">
        <v>144.5940185194633</v>
      </c>
      <c r="Z47" s="108">
        <v>359.58131671873207</v>
      </c>
      <c r="AA47" s="136"/>
      <c r="AB47" s="192"/>
      <c r="AC47" s="192"/>
      <c r="AD47" s="192"/>
      <c r="AE47" s="192"/>
      <c r="AF47" s="192"/>
    </row>
    <row r="48" spans="2:32" ht="15" customHeight="1" x14ac:dyDescent="0.15">
      <c r="B48" s="113"/>
      <c r="C48" s="112" t="s">
        <v>184</v>
      </c>
      <c r="D48" s="110" t="s">
        <v>5</v>
      </c>
      <c r="E48" s="110" t="s">
        <v>5</v>
      </c>
      <c r="F48" s="110" t="s">
        <v>5</v>
      </c>
      <c r="G48" s="110" t="s">
        <v>5</v>
      </c>
      <c r="H48" s="110" t="s">
        <v>5</v>
      </c>
      <c r="I48" s="110" t="s">
        <v>5</v>
      </c>
      <c r="J48" s="110">
        <v>17488.754274279097</v>
      </c>
      <c r="K48" s="110">
        <v>216421.43478210131</v>
      </c>
      <c r="L48" s="109">
        <v>277851.46693354944</v>
      </c>
      <c r="M48" s="109">
        <v>264677.26834329107</v>
      </c>
      <c r="N48" s="109">
        <v>283923.16926484834</v>
      </c>
      <c r="O48" s="109">
        <v>371890.52272998309</v>
      </c>
      <c r="P48" s="109">
        <v>432661.20837217063</v>
      </c>
      <c r="Q48" s="109">
        <v>424296.3731983552</v>
      </c>
      <c r="R48" s="109">
        <v>443175.61513511435</v>
      </c>
      <c r="S48" s="109">
        <v>407481.76212893828</v>
      </c>
      <c r="T48" s="109">
        <v>404468.03517230996</v>
      </c>
      <c r="U48" s="109">
        <v>433095.22204836196</v>
      </c>
      <c r="V48" s="109">
        <v>465053.84308262443</v>
      </c>
      <c r="W48" s="109">
        <v>456591.06316454156</v>
      </c>
      <c r="X48" s="109">
        <v>446526.38240024092</v>
      </c>
      <c r="Y48" s="109">
        <v>480398.9514384676</v>
      </c>
      <c r="Z48" s="108">
        <v>549200.48423490918</v>
      </c>
      <c r="AA48" s="136"/>
      <c r="AB48" s="192"/>
      <c r="AC48" s="192"/>
      <c r="AD48" s="192"/>
      <c r="AE48" s="192"/>
      <c r="AF48" s="192"/>
    </row>
    <row r="49" spans="2:32" ht="15" customHeight="1" x14ac:dyDescent="0.15">
      <c r="B49" s="113"/>
      <c r="C49" s="112" t="s">
        <v>183</v>
      </c>
      <c r="D49" s="111"/>
      <c r="E49" s="111"/>
      <c r="F49" s="111"/>
      <c r="G49" s="111"/>
      <c r="H49" s="110"/>
      <c r="I49" s="110"/>
      <c r="J49" s="110"/>
      <c r="K49" s="110"/>
      <c r="L49" s="109">
        <v>0</v>
      </c>
      <c r="M49" s="109">
        <v>0</v>
      </c>
      <c r="N49" s="109">
        <v>0</v>
      </c>
      <c r="O49" s="109">
        <v>0</v>
      </c>
      <c r="P49" s="109">
        <v>0</v>
      </c>
      <c r="Q49" s="109">
        <v>20723.721195010938</v>
      </c>
      <c r="R49" s="109">
        <v>12138.186062229304</v>
      </c>
      <c r="S49" s="109">
        <v>10020.161941196364</v>
      </c>
      <c r="T49" s="109">
        <v>10260.849134618227</v>
      </c>
      <c r="U49" s="109">
        <v>10652.622184067115</v>
      </c>
      <c r="V49" s="109">
        <v>9546.1164656105302</v>
      </c>
      <c r="W49" s="109">
        <v>9579.8077753858779</v>
      </c>
      <c r="X49" s="109">
        <v>11202.935739849501</v>
      </c>
      <c r="Y49" s="109">
        <v>13846.585370167066</v>
      </c>
      <c r="Z49" s="108">
        <v>14983.898284835497</v>
      </c>
      <c r="AA49" s="136"/>
      <c r="AB49" s="192"/>
      <c r="AC49" s="192"/>
      <c r="AD49" s="192"/>
      <c r="AE49" s="192"/>
      <c r="AF49" s="192"/>
    </row>
    <row r="50" spans="2:32" ht="8.25" customHeight="1" x14ac:dyDescent="0.15">
      <c r="B50" s="185"/>
      <c r="C50" s="106"/>
      <c r="D50" s="106"/>
      <c r="E50" s="106"/>
      <c r="F50" s="106"/>
      <c r="G50" s="106"/>
      <c r="H50" s="135"/>
      <c r="I50" s="135"/>
      <c r="J50" s="135"/>
      <c r="K50" s="135"/>
      <c r="L50" s="135"/>
      <c r="M50" s="135"/>
      <c r="N50" s="135"/>
      <c r="O50" s="135"/>
      <c r="P50" s="135"/>
      <c r="Q50" s="135"/>
      <c r="R50" s="135"/>
      <c r="S50" s="135"/>
      <c r="T50" s="135"/>
      <c r="U50" s="135"/>
      <c r="V50" s="135"/>
      <c r="W50" s="135"/>
      <c r="X50" s="135"/>
      <c r="Y50" s="135"/>
      <c r="Z50" s="134"/>
    </row>
    <row r="51" spans="2:32" ht="3.75" customHeight="1" x14ac:dyDescent="0.15">
      <c r="B51" s="102"/>
    </row>
    <row r="52" spans="2:32" ht="12.75" customHeight="1" x14ac:dyDescent="0.15">
      <c r="B52" s="101" t="s">
        <v>219</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row>
    <row r="53" spans="2:32" ht="12.75" customHeight="1" x14ac:dyDescent="0.15">
      <c r="B53" s="101" t="s">
        <v>218</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row>
    <row r="54" spans="2:32" ht="12.75" customHeight="1" x14ac:dyDescent="0.15">
      <c r="B54" s="195" t="s">
        <v>217</v>
      </c>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row>
    <row r="55" spans="2:32" s="99" customFormat="1" ht="23.5" customHeight="1" x14ac:dyDescent="0.15">
      <c r="B55" s="196" t="s">
        <v>216</v>
      </c>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row>
    <row r="56" spans="2:32" s="99" customFormat="1" ht="23.5" customHeight="1" x14ac:dyDescent="0.15">
      <c r="B56" s="196" t="s">
        <v>221</v>
      </c>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row>
    <row r="57" spans="2:32" s="99" customFormat="1" ht="23.5" customHeight="1" x14ac:dyDescent="0.15">
      <c r="B57" s="196" t="s">
        <v>215</v>
      </c>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row>
    <row r="58" spans="2:32" s="99" customFormat="1" ht="23.5" customHeight="1" x14ac:dyDescent="0.15">
      <c r="B58" s="196" t="s">
        <v>220</v>
      </c>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row>
    <row r="59" spans="2:32" s="99" customFormat="1" ht="10.25" customHeight="1" x14ac:dyDescent="0.15">
      <c r="B59" s="101"/>
      <c r="C59" s="100"/>
      <c r="D59" s="100"/>
      <c r="E59" s="100"/>
      <c r="F59" s="100"/>
      <c r="G59" s="100"/>
      <c r="H59" s="100"/>
      <c r="I59" s="100"/>
    </row>
    <row r="60" spans="2:32" s="99" customFormat="1" ht="12.75" customHeight="1" x14ac:dyDescent="0.15">
      <c r="B60" s="98" t="s">
        <v>182</v>
      </c>
      <c r="C60" s="98"/>
      <c r="D60" s="98"/>
      <c r="E60" s="98"/>
      <c r="F60" s="98"/>
      <c r="G60" s="98"/>
      <c r="H60" s="98"/>
    </row>
    <row r="61" spans="2:32" ht="14.25" customHeight="1" x14ac:dyDescent="0.15">
      <c r="B61" s="98" t="s">
        <v>181</v>
      </c>
      <c r="C61" s="96"/>
      <c r="D61" s="96"/>
      <c r="E61" s="96"/>
      <c r="F61" s="96"/>
      <c r="G61" s="96"/>
      <c r="H61" s="96"/>
      <c r="I61" s="96"/>
      <c r="J61" s="81"/>
      <c r="K61" s="81"/>
      <c r="L61" s="81"/>
      <c r="M61" s="81"/>
      <c r="N61" s="97"/>
      <c r="O61" s="94"/>
    </row>
    <row r="62" spans="2:32" x14ac:dyDescent="0.15">
      <c r="B62" s="63" t="s">
        <v>164</v>
      </c>
      <c r="Q62" s="95"/>
      <c r="R62" s="95"/>
      <c r="S62" s="81"/>
      <c r="T62" s="81"/>
      <c r="V62" s="96"/>
    </row>
    <row r="63" spans="2:32" x14ac:dyDescent="0.15">
      <c r="Q63" s="95"/>
      <c r="R63" s="95"/>
      <c r="S63" s="81"/>
      <c r="T63" s="81"/>
      <c r="V63" s="86"/>
    </row>
    <row r="64" spans="2:32" x14ac:dyDescent="0.15">
      <c r="B64" s="187"/>
      <c r="C64" s="2"/>
      <c r="D64" s="2"/>
      <c r="E64" s="2"/>
      <c r="F64" s="2"/>
      <c r="G64" s="2"/>
      <c r="H64" s="2"/>
      <c r="I64" s="2"/>
      <c r="J64" s="2"/>
      <c r="K64" s="2"/>
      <c r="L64" s="2"/>
      <c r="M64" s="2"/>
      <c r="N64" s="2"/>
      <c r="O64" s="2"/>
      <c r="P64" s="2"/>
      <c r="Q64" s="2"/>
      <c r="R64" s="2"/>
      <c r="S64" s="2"/>
      <c r="T64" s="2"/>
      <c r="U64" s="2"/>
      <c r="V64" s="2"/>
      <c r="W64" s="2"/>
    </row>
    <row r="65" spans="2:23" x14ac:dyDescent="0.15">
      <c r="B65" s="187"/>
      <c r="C65" s="2"/>
      <c r="D65" s="2"/>
      <c r="E65" s="2"/>
      <c r="F65" s="2"/>
      <c r="G65" s="2"/>
      <c r="H65" s="2"/>
      <c r="I65" s="2"/>
      <c r="J65" s="2"/>
      <c r="K65" s="2"/>
      <c r="L65" s="2"/>
      <c r="M65" s="2"/>
      <c r="N65" s="2"/>
      <c r="O65" s="2"/>
      <c r="P65" s="2"/>
      <c r="Q65" s="2"/>
      <c r="R65" s="2"/>
      <c r="S65" s="2"/>
      <c r="T65" s="2"/>
      <c r="U65" s="2"/>
      <c r="V65" s="2"/>
      <c r="W65" s="2"/>
    </row>
    <row r="66" spans="2:23" x14ac:dyDescent="0.15">
      <c r="B66" s="188"/>
      <c r="C66" s="2"/>
      <c r="D66" s="2"/>
      <c r="E66" s="2"/>
      <c r="F66" s="2"/>
      <c r="G66" s="2"/>
      <c r="H66" s="2"/>
      <c r="I66" s="2"/>
      <c r="J66" s="2"/>
      <c r="K66" s="2"/>
      <c r="L66" s="2"/>
      <c r="M66" s="2"/>
      <c r="N66" s="2"/>
      <c r="O66" s="2"/>
      <c r="P66" s="2"/>
      <c r="Q66" s="2"/>
      <c r="R66" s="2"/>
      <c r="S66" s="2"/>
      <c r="T66" s="2"/>
      <c r="U66" s="2"/>
      <c r="V66" s="2"/>
      <c r="W66" s="2"/>
    </row>
    <row r="67" spans="2:23" x14ac:dyDescent="0.15">
      <c r="B67" s="193"/>
      <c r="C67" s="193"/>
      <c r="D67" s="193"/>
      <c r="E67" s="193"/>
      <c r="F67" s="193"/>
      <c r="G67" s="193"/>
      <c r="H67" s="193"/>
      <c r="I67" s="193"/>
      <c r="J67" s="193"/>
      <c r="K67" s="193"/>
      <c r="L67" s="193"/>
      <c r="M67" s="193"/>
      <c r="N67" s="193"/>
      <c r="O67" s="193"/>
      <c r="P67" s="193"/>
      <c r="Q67" s="193"/>
      <c r="R67" s="193"/>
      <c r="S67" s="193"/>
      <c r="T67" s="193"/>
      <c r="U67" s="193"/>
      <c r="V67" s="193"/>
      <c r="W67" s="189"/>
    </row>
    <row r="68" spans="2:23" x14ac:dyDescent="0.15">
      <c r="B68" s="190"/>
      <c r="C68" s="190"/>
      <c r="D68" s="190"/>
      <c r="E68" s="190"/>
      <c r="F68" s="190"/>
      <c r="G68" s="190"/>
      <c r="H68" s="190"/>
      <c r="I68" s="189"/>
      <c r="J68" s="189"/>
      <c r="K68" s="189"/>
      <c r="L68" s="189"/>
      <c r="M68" s="189"/>
      <c r="N68" s="189"/>
      <c r="O68" s="189"/>
      <c r="P68" s="189"/>
      <c r="Q68" s="189"/>
      <c r="R68" s="189"/>
      <c r="S68" s="189"/>
      <c r="T68" s="189"/>
      <c r="U68" s="189"/>
      <c r="V68" s="189"/>
      <c r="W68" s="189"/>
    </row>
    <row r="69" spans="2:23" x14ac:dyDescent="0.15">
      <c r="B69" s="193"/>
      <c r="C69" s="193"/>
      <c r="D69" s="193"/>
      <c r="E69" s="193"/>
      <c r="F69" s="193"/>
      <c r="G69" s="193"/>
      <c r="H69" s="193"/>
      <c r="I69" s="193"/>
      <c r="J69" s="193"/>
      <c r="K69" s="193"/>
      <c r="L69" s="193"/>
      <c r="M69" s="193"/>
      <c r="N69" s="193"/>
      <c r="O69" s="193"/>
      <c r="P69" s="193"/>
      <c r="Q69" s="193"/>
      <c r="R69" s="193"/>
      <c r="S69" s="193"/>
      <c r="T69" s="193"/>
      <c r="U69" s="193"/>
      <c r="V69" s="193"/>
      <c r="W69" s="189"/>
    </row>
    <row r="70" spans="2:23" x14ac:dyDescent="0.15">
      <c r="B70" s="194"/>
      <c r="C70" s="194"/>
      <c r="D70" s="194"/>
      <c r="E70" s="194"/>
      <c r="F70" s="194"/>
      <c r="G70" s="194"/>
      <c r="H70" s="194"/>
      <c r="I70" s="194"/>
      <c r="J70" s="194"/>
      <c r="K70" s="194"/>
      <c r="L70" s="194"/>
      <c r="M70" s="194"/>
      <c r="N70" s="194"/>
      <c r="O70" s="194"/>
      <c r="P70" s="194"/>
      <c r="Q70" s="194"/>
      <c r="R70" s="194"/>
      <c r="S70" s="194"/>
      <c r="T70" s="194"/>
      <c r="U70" s="194"/>
      <c r="V70" s="194"/>
      <c r="W70" s="194"/>
    </row>
    <row r="71" spans="2:23" x14ac:dyDescent="0.15">
      <c r="B71" s="191"/>
      <c r="C71" s="190"/>
      <c r="D71" s="190"/>
      <c r="E71" s="190"/>
      <c r="F71" s="190"/>
      <c r="G71" s="190"/>
      <c r="H71" s="190"/>
      <c r="I71" s="190"/>
      <c r="J71" s="189"/>
      <c r="K71" s="189"/>
      <c r="L71" s="189"/>
      <c r="M71" s="189"/>
      <c r="N71" s="189"/>
      <c r="O71" s="189"/>
      <c r="P71" s="189"/>
      <c r="Q71" s="189"/>
      <c r="R71" s="189"/>
      <c r="S71" s="189"/>
      <c r="T71" s="189"/>
      <c r="U71" s="189"/>
      <c r="V71" s="189"/>
      <c r="W71" s="189"/>
    </row>
    <row r="72" spans="2:23" x14ac:dyDescent="0.15">
      <c r="B72" s="187"/>
      <c r="C72" s="190"/>
      <c r="D72" s="190"/>
      <c r="E72" s="190"/>
      <c r="F72" s="190"/>
      <c r="G72" s="190"/>
      <c r="H72" s="190"/>
      <c r="I72" s="190"/>
      <c r="J72" s="189"/>
      <c r="K72" s="189"/>
      <c r="L72" s="189"/>
      <c r="M72" s="189"/>
      <c r="N72" s="189"/>
      <c r="O72" s="189"/>
      <c r="P72" s="189"/>
      <c r="Q72" s="189"/>
      <c r="R72" s="189"/>
      <c r="S72" s="189"/>
      <c r="T72" s="189"/>
      <c r="U72" s="189"/>
      <c r="V72" s="189"/>
      <c r="W72" s="189"/>
    </row>
    <row r="73" spans="2:23" x14ac:dyDescent="0.15">
      <c r="V73" s="93"/>
    </row>
    <row r="74" spans="2:23" x14ac:dyDescent="0.15">
      <c r="V74" s="93"/>
    </row>
    <row r="75" spans="2:23" x14ac:dyDescent="0.15">
      <c r="V75" s="93"/>
    </row>
    <row r="76" spans="2:23" x14ac:dyDescent="0.15">
      <c r="V76" s="84"/>
    </row>
    <row r="77" spans="2:23" x14ac:dyDescent="0.15">
      <c r="V77" s="84"/>
    </row>
    <row r="78" spans="2:23" x14ac:dyDescent="0.15">
      <c r="V78" s="84"/>
    </row>
    <row r="79" spans="2:23" x14ac:dyDescent="0.15">
      <c r="V79" s="84"/>
    </row>
    <row r="80" spans="2:23" x14ac:dyDescent="0.15">
      <c r="V80" s="89"/>
    </row>
    <row r="81" spans="22:22" x14ac:dyDescent="0.15">
      <c r="V81" s="89"/>
    </row>
    <row r="82" spans="22:22" x14ac:dyDescent="0.15">
      <c r="V82" s="92"/>
    </row>
    <row r="83" spans="22:22" x14ac:dyDescent="0.15">
      <c r="V83" s="89"/>
    </row>
    <row r="84" spans="22:22" x14ac:dyDescent="0.15">
      <c r="V84" s="89"/>
    </row>
    <row r="85" spans="22:22" x14ac:dyDescent="0.15">
      <c r="V85" s="89"/>
    </row>
    <row r="86" spans="22:22" x14ac:dyDescent="0.15">
      <c r="V86" s="89"/>
    </row>
    <row r="87" spans="22:22" x14ac:dyDescent="0.15">
      <c r="V87" s="91"/>
    </row>
    <row r="88" spans="22:22" x14ac:dyDescent="0.15">
      <c r="V88" s="89"/>
    </row>
    <row r="89" spans="22:22" x14ac:dyDescent="0.15">
      <c r="V89" s="89"/>
    </row>
    <row r="90" spans="22:22" x14ac:dyDescent="0.15">
      <c r="V90" s="89"/>
    </row>
    <row r="91" spans="22:22" x14ac:dyDescent="0.15">
      <c r="V91" s="89"/>
    </row>
    <row r="92" spans="22:22" x14ac:dyDescent="0.15">
      <c r="V92" s="89"/>
    </row>
    <row r="93" spans="22:22" x14ac:dyDescent="0.15">
      <c r="V93" s="89"/>
    </row>
    <row r="94" spans="22:22" x14ac:dyDescent="0.15">
      <c r="V94" s="90"/>
    </row>
    <row r="95" spans="22:22" x14ac:dyDescent="0.15">
      <c r="V95" s="90"/>
    </row>
    <row r="96" spans="22:22" x14ac:dyDescent="0.15">
      <c r="V96" s="89"/>
    </row>
    <row r="97" spans="22:22" x14ac:dyDescent="0.15">
      <c r="V97" s="84"/>
    </row>
    <row r="99" spans="22:22" x14ac:dyDescent="0.15">
      <c r="V99" s="88"/>
    </row>
    <row r="100" spans="22:22" x14ac:dyDescent="0.15">
      <c r="V100" s="87"/>
    </row>
    <row r="101" spans="22:22" x14ac:dyDescent="0.15">
      <c r="V101" s="87"/>
    </row>
    <row r="118" spans="22:22" x14ac:dyDescent="0.15">
      <c r="V118" s="85"/>
    </row>
    <row r="119" spans="22:22" x14ac:dyDescent="0.15">
      <c r="V119" s="84"/>
    </row>
    <row r="120" spans="22:22" x14ac:dyDescent="0.15">
      <c r="V120" s="83"/>
    </row>
    <row r="121" spans="22:22" x14ac:dyDescent="0.15">
      <c r="V121" s="83"/>
    </row>
    <row r="122" spans="22:22" x14ac:dyDescent="0.15">
      <c r="V122" s="82"/>
    </row>
    <row r="125" spans="22:22" x14ac:dyDescent="0.15">
      <c r="V125" s="86"/>
    </row>
    <row r="127" spans="22:22" x14ac:dyDescent="0.15">
      <c r="V127" s="85"/>
    </row>
    <row r="128" spans="22:22" x14ac:dyDescent="0.15">
      <c r="V128" s="84"/>
    </row>
    <row r="129" spans="22:22" x14ac:dyDescent="0.15">
      <c r="V129" s="84"/>
    </row>
    <row r="130" spans="22:22" x14ac:dyDescent="0.15">
      <c r="V130" s="83"/>
    </row>
    <row r="131" spans="22:22" x14ac:dyDescent="0.15">
      <c r="V131" s="82"/>
    </row>
    <row r="134" spans="22:22" x14ac:dyDescent="0.15">
      <c r="V134" s="81"/>
    </row>
    <row r="136" spans="22:22" x14ac:dyDescent="0.15">
      <c r="V136" s="81"/>
    </row>
    <row r="139" spans="22:22" x14ac:dyDescent="0.15">
      <c r="V139" s="81"/>
    </row>
    <row r="142" spans="22:22" x14ac:dyDescent="0.15">
      <c r="V142" s="81"/>
    </row>
  </sheetData>
  <protectedRanges>
    <protectedRange sqref="P6" name="Range1_1"/>
  </protectedRanges>
  <mergeCells count="8">
    <mergeCell ref="B67:V67"/>
    <mergeCell ref="B69:V69"/>
    <mergeCell ref="B70:W70"/>
    <mergeCell ref="B54:Z54"/>
    <mergeCell ref="B57:Z57"/>
    <mergeCell ref="B58:Z58"/>
    <mergeCell ref="B55:Z55"/>
    <mergeCell ref="B56:Z56"/>
  </mergeCells>
  <printOptions horizontalCentered="1"/>
  <pageMargins left="0.19685039370078741" right="0.19685039370078741" top="0.39370078740157483" bottom="0.19685039370078741" header="0" footer="0"/>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dimension ref="A1:FY611"/>
  <sheetViews>
    <sheetView topLeftCell="A4" zoomScale="75" zoomScaleNormal="75" zoomScalePageLayoutView="75" workbookViewId="0">
      <selection activeCell="F6" sqref="F6"/>
    </sheetView>
  </sheetViews>
  <sheetFormatPr baseColWidth="10" defaultColWidth="27.5" defaultRowHeight="15" x14ac:dyDescent="0.2"/>
  <cols>
    <col min="1" max="1" width="38.1640625" bestFit="1" customWidth="1"/>
    <col min="2" max="2" width="41.83203125" bestFit="1" customWidth="1"/>
    <col min="3" max="4" width="23.33203125" bestFit="1" customWidth="1"/>
    <col min="5" max="10" width="48.6640625" bestFit="1" customWidth="1"/>
    <col min="11" max="12" width="23.33203125" bestFit="1" customWidth="1"/>
    <col min="13" max="15" width="41.83203125" bestFit="1" customWidth="1"/>
    <col min="16" max="16" width="23.33203125" bestFit="1" customWidth="1"/>
    <col min="17" max="22" width="48.6640625" bestFit="1" customWidth="1"/>
    <col min="23" max="24" width="23.33203125" bestFit="1" customWidth="1"/>
    <col min="25" max="27" width="41.83203125" bestFit="1" customWidth="1"/>
    <col min="28" max="28" width="23.33203125" bestFit="1" customWidth="1"/>
    <col min="29" max="34" width="48.6640625" bestFit="1" customWidth="1"/>
    <col min="35" max="36" width="23.33203125" bestFit="1" customWidth="1"/>
    <col min="37" max="39" width="41.83203125" bestFit="1" customWidth="1"/>
    <col min="40" max="40" width="23.33203125" bestFit="1" customWidth="1"/>
    <col min="41" max="46" width="48.6640625" bestFit="1" customWidth="1"/>
    <col min="47" max="48" width="23.33203125" bestFit="1" customWidth="1"/>
    <col min="49" max="49" width="11.6640625" bestFit="1" customWidth="1"/>
    <col min="50" max="50" width="40" bestFit="1" customWidth="1"/>
    <col min="51" max="51" width="11.6640625" bestFit="1" customWidth="1"/>
    <col min="52" max="52" width="40.5" bestFit="1" customWidth="1"/>
    <col min="53" max="53" width="12.5" bestFit="1" customWidth="1"/>
    <col min="54" max="54" width="40.5" bestFit="1" customWidth="1"/>
    <col min="55" max="55" width="12.6640625" bestFit="1" customWidth="1"/>
    <col min="56" max="56" width="40.5" bestFit="1" customWidth="1"/>
    <col min="57" max="57" width="12.6640625" bestFit="1" customWidth="1"/>
    <col min="58" max="58" width="40.5" bestFit="1" customWidth="1"/>
    <col min="59" max="59" width="12.6640625" bestFit="1" customWidth="1"/>
    <col min="60" max="60" width="40.5" bestFit="1" customWidth="1"/>
    <col min="61" max="61" width="12.6640625" bestFit="1" customWidth="1"/>
    <col min="62" max="62" width="40.5" bestFit="1" customWidth="1"/>
    <col min="63" max="63" width="12.6640625" bestFit="1" customWidth="1"/>
    <col min="64" max="64" width="40.5" bestFit="1" customWidth="1"/>
    <col min="65" max="65" width="12.6640625" bestFit="1" customWidth="1"/>
    <col min="66" max="66" width="40.5" bestFit="1" customWidth="1"/>
    <col min="67" max="67" width="12.6640625" bestFit="1" customWidth="1"/>
    <col min="68" max="68" width="40.5" bestFit="1" customWidth="1"/>
    <col min="69" max="69" width="12.6640625" bestFit="1" customWidth="1"/>
    <col min="70" max="70" width="40.5" bestFit="1" customWidth="1"/>
    <col min="71" max="71" width="12.6640625" bestFit="1" customWidth="1"/>
    <col min="72" max="72" width="40.5" bestFit="1" customWidth="1"/>
    <col min="73" max="73" width="12.6640625" bestFit="1" customWidth="1"/>
    <col min="74" max="74" width="40.5" bestFit="1" customWidth="1"/>
    <col min="75" max="75" width="12.6640625" bestFit="1" customWidth="1"/>
    <col min="76" max="76" width="40.5" bestFit="1" customWidth="1"/>
    <col min="77" max="77" width="12.6640625" bestFit="1" customWidth="1"/>
    <col min="78" max="78" width="40.5" bestFit="1" customWidth="1"/>
    <col min="79" max="79" width="12.6640625" bestFit="1" customWidth="1"/>
    <col min="80" max="80" width="40.5" bestFit="1" customWidth="1"/>
    <col min="81" max="81" width="12.6640625" bestFit="1" customWidth="1"/>
    <col min="82" max="82" width="40.5" bestFit="1" customWidth="1"/>
    <col min="83" max="83" width="12.6640625" bestFit="1" customWidth="1"/>
    <col min="84" max="84" width="40.5" bestFit="1" customWidth="1"/>
    <col min="85" max="85" width="12.6640625" bestFit="1" customWidth="1"/>
    <col min="86" max="86" width="40.5" bestFit="1" customWidth="1"/>
    <col min="87" max="87" width="12.6640625" bestFit="1" customWidth="1"/>
    <col min="88" max="88" width="40.5" bestFit="1" customWidth="1"/>
    <col min="89" max="89" width="12.6640625" bestFit="1" customWidth="1"/>
    <col min="90" max="90" width="40.5" bestFit="1" customWidth="1"/>
    <col min="91" max="91" width="12.6640625" bestFit="1" customWidth="1"/>
    <col min="92" max="92" width="40.5" bestFit="1" customWidth="1"/>
    <col min="93" max="93" width="12.6640625" bestFit="1" customWidth="1"/>
    <col min="94" max="94" width="40.5" bestFit="1" customWidth="1"/>
    <col min="95" max="95" width="12.6640625" bestFit="1" customWidth="1"/>
    <col min="96" max="96" width="40.5" bestFit="1" customWidth="1"/>
    <col min="97" max="97" width="12.6640625" bestFit="1" customWidth="1"/>
    <col min="98" max="98" width="40.5" bestFit="1" customWidth="1"/>
    <col min="99" max="99" width="12.6640625" bestFit="1" customWidth="1"/>
    <col min="100" max="100" width="40.5" bestFit="1" customWidth="1"/>
    <col min="101" max="101" width="12.6640625" bestFit="1" customWidth="1"/>
    <col min="102" max="102" width="40.5" bestFit="1" customWidth="1"/>
    <col min="103" max="103" width="12.6640625" bestFit="1" customWidth="1"/>
    <col min="104" max="104" width="40.5" bestFit="1" customWidth="1"/>
    <col min="105" max="105" width="12.6640625" bestFit="1" customWidth="1"/>
    <col min="106" max="106" width="40.5" bestFit="1" customWidth="1"/>
    <col min="107" max="107" width="12.6640625" bestFit="1" customWidth="1"/>
    <col min="108" max="108" width="40.5" bestFit="1" customWidth="1"/>
    <col min="109" max="109" width="12.6640625" bestFit="1" customWidth="1"/>
    <col min="110" max="110" width="40.5" bestFit="1" customWidth="1"/>
    <col min="111" max="111" width="12.6640625" bestFit="1" customWidth="1"/>
    <col min="112" max="112" width="40.5" bestFit="1" customWidth="1"/>
    <col min="113" max="113" width="12.6640625" bestFit="1" customWidth="1"/>
    <col min="114" max="114" width="40.5" bestFit="1" customWidth="1"/>
    <col min="115" max="115" width="12.6640625" bestFit="1" customWidth="1"/>
    <col min="116" max="116" width="40.5" bestFit="1" customWidth="1"/>
    <col min="117" max="117" width="12.6640625" bestFit="1" customWidth="1"/>
    <col min="118" max="118" width="40.5" bestFit="1" customWidth="1"/>
    <col min="119" max="119" width="12.6640625" bestFit="1" customWidth="1"/>
    <col min="120" max="120" width="40.5" bestFit="1" customWidth="1"/>
    <col min="121" max="121" width="12.6640625" bestFit="1" customWidth="1"/>
    <col min="122" max="122" width="40.5" bestFit="1" customWidth="1"/>
    <col min="123" max="123" width="12.6640625" bestFit="1" customWidth="1"/>
    <col min="124" max="124" width="40.5" bestFit="1" customWidth="1"/>
    <col min="125" max="125" width="12.6640625" bestFit="1" customWidth="1"/>
    <col min="126" max="126" width="40.5" bestFit="1" customWidth="1"/>
    <col min="127" max="127" width="12.6640625" bestFit="1" customWidth="1"/>
    <col min="128" max="128" width="40.5" bestFit="1" customWidth="1"/>
    <col min="129" max="129" width="12.6640625" bestFit="1" customWidth="1"/>
    <col min="130" max="130" width="40.5" bestFit="1" customWidth="1"/>
    <col min="131" max="131" width="12.6640625" bestFit="1" customWidth="1"/>
    <col min="132" max="132" width="40.5" bestFit="1" customWidth="1"/>
    <col min="133" max="133" width="12.6640625" bestFit="1" customWidth="1"/>
    <col min="134" max="134" width="40.5" bestFit="1" customWidth="1"/>
    <col min="135" max="135" width="12.6640625" bestFit="1" customWidth="1"/>
    <col min="136" max="136" width="40.5" bestFit="1" customWidth="1"/>
    <col min="137" max="137" width="12.6640625" bestFit="1" customWidth="1"/>
    <col min="138" max="138" width="40.5" bestFit="1" customWidth="1"/>
    <col min="139" max="139" width="12.6640625" bestFit="1" customWidth="1"/>
    <col min="140" max="140" width="40.5" bestFit="1" customWidth="1"/>
    <col min="141" max="141" width="12.6640625" bestFit="1" customWidth="1"/>
    <col min="142" max="142" width="40.5" bestFit="1" customWidth="1"/>
    <col min="143" max="143" width="12.6640625" bestFit="1" customWidth="1"/>
    <col min="144" max="144" width="40.5" bestFit="1" customWidth="1"/>
    <col min="145" max="145" width="12.6640625" bestFit="1" customWidth="1"/>
    <col min="146" max="146" width="40.5" bestFit="1" customWidth="1"/>
    <col min="147" max="147" width="12.6640625" bestFit="1" customWidth="1"/>
    <col min="148" max="148" width="40.5" bestFit="1" customWidth="1"/>
    <col min="149" max="149" width="12.6640625" bestFit="1" customWidth="1"/>
    <col min="150" max="150" width="40.5" bestFit="1" customWidth="1"/>
    <col min="151" max="151" width="12.6640625" bestFit="1" customWidth="1"/>
    <col min="152" max="152" width="40.5" bestFit="1" customWidth="1"/>
    <col min="153" max="153" width="12.6640625" bestFit="1" customWidth="1"/>
    <col min="154" max="154" width="40.5" bestFit="1" customWidth="1"/>
    <col min="155" max="155" width="12.6640625" bestFit="1" customWidth="1"/>
    <col min="156" max="156" width="40.5" bestFit="1" customWidth="1"/>
    <col min="157" max="157" width="12.6640625" bestFit="1" customWidth="1"/>
    <col min="158" max="158" width="40.5" bestFit="1" customWidth="1"/>
    <col min="159" max="159" width="12.6640625" bestFit="1" customWidth="1"/>
    <col min="160" max="160" width="40.5" bestFit="1" customWidth="1"/>
    <col min="161" max="161" width="12.6640625" bestFit="1" customWidth="1"/>
    <col min="162" max="162" width="40.5" bestFit="1" customWidth="1"/>
    <col min="163" max="163" width="12.6640625" bestFit="1" customWidth="1"/>
    <col min="164" max="164" width="40.5" bestFit="1" customWidth="1"/>
    <col min="165" max="165" width="12.6640625" bestFit="1" customWidth="1"/>
    <col min="166" max="166" width="40.5" bestFit="1" customWidth="1"/>
    <col min="167" max="167" width="12.6640625" bestFit="1" customWidth="1"/>
    <col min="168" max="168" width="40.5" bestFit="1" customWidth="1"/>
    <col min="169" max="169" width="12.6640625" bestFit="1" customWidth="1"/>
    <col min="170" max="170" width="40.5" bestFit="1" customWidth="1"/>
    <col min="171" max="171" width="12.6640625" bestFit="1" customWidth="1"/>
    <col min="172" max="172" width="40.5" bestFit="1" customWidth="1"/>
    <col min="173" max="173" width="12.6640625" bestFit="1" customWidth="1"/>
    <col min="174" max="174" width="40.5" bestFit="1" customWidth="1"/>
    <col min="175" max="175" width="12.6640625" bestFit="1" customWidth="1"/>
    <col min="176" max="176" width="40.5" bestFit="1" customWidth="1"/>
    <col min="177" max="177" width="12.6640625" bestFit="1" customWidth="1"/>
    <col min="178" max="178" width="40.5" bestFit="1" customWidth="1"/>
    <col min="179" max="179" width="12.6640625" bestFit="1" customWidth="1"/>
    <col min="180" max="180" width="40.5" bestFit="1" customWidth="1"/>
    <col min="181" max="181" width="12.6640625" bestFit="1" customWidth="1"/>
    <col min="182" max="182" width="40.5" bestFit="1" customWidth="1"/>
    <col min="183" max="183" width="12.6640625" bestFit="1" customWidth="1"/>
    <col min="184" max="184" width="40.5" bestFit="1" customWidth="1"/>
    <col min="185" max="185" width="12.6640625" bestFit="1" customWidth="1"/>
    <col min="186" max="186" width="40.5" bestFit="1" customWidth="1"/>
    <col min="187" max="187" width="12.6640625" bestFit="1" customWidth="1"/>
    <col min="188" max="188" width="40.5" bestFit="1" customWidth="1"/>
    <col min="189" max="189" width="12.6640625" bestFit="1" customWidth="1"/>
    <col min="190" max="190" width="40.5" bestFit="1" customWidth="1"/>
    <col min="191" max="191" width="12.6640625" bestFit="1" customWidth="1"/>
    <col min="192" max="192" width="40.5" bestFit="1" customWidth="1"/>
    <col min="193" max="193" width="12.6640625" bestFit="1" customWidth="1"/>
    <col min="194" max="194" width="40.5" bestFit="1" customWidth="1"/>
    <col min="195" max="195" width="12.6640625" bestFit="1" customWidth="1"/>
    <col min="196" max="196" width="40.5" bestFit="1" customWidth="1"/>
    <col min="197" max="197" width="12.6640625" bestFit="1" customWidth="1"/>
    <col min="198" max="198" width="40.5" bestFit="1" customWidth="1"/>
    <col min="199" max="199" width="12.6640625" bestFit="1" customWidth="1"/>
    <col min="200" max="200" width="40.5" bestFit="1" customWidth="1"/>
    <col min="201" max="201" width="12.6640625" bestFit="1" customWidth="1"/>
    <col min="202" max="202" width="40.5" bestFit="1" customWidth="1"/>
    <col min="203" max="203" width="12.6640625" bestFit="1" customWidth="1"/>
    <col min="204" max="204" width="40.5" bestFit="1" customWidth="1"/>
    <col min="205" max="205" width="12.6640625" bestFit="1" customWidth="1"/>
    <col min="206" max="206" width="40.5" bestFit="1" customWidth="1"/>
    <col min="207" max="207" width="12.6640625" bestFit="1" customWidth="1"/>
    <col min="208" max="208" width="40.5" bestFit="1" customWidth="1"/>
    <col min="209" max="209" width="12.6640625" bestFit="1" customWidth="1"/>
    <col min="210" max="210" width="40.5" bestFit="1" customWidth="1"/>
    <col min="211" max="211" width="12.6640625" bestFit="1" customWidth="1"/>
    <col min="212" max="212" width="40.5" bestFit="1" customWidth="1"/>
    <col min="213" max="213" width="12.6640625" bestFit="1" customWidth="1"/>
    <col min="214" max="214" width="40.5" bestFit="1" customWidth="1"/>
    <col min="215" max="215" width="12.6640625" bestFit="1" customWidth="1"/>
    <col min="216" max="216" width="40.5" bestFit="1" customWidth="1"/>
    <col min="217" max="217" width="12.6640625" bestFit="1" customWidth="1"/>
    <col min="218" max="218" width="40.5" bestFit="1" customWidth="1"/>
    <col min="219" max="219" width="12.6640625" bestFit="1" customWidth="1"/>
    <col min="220" max="220" width="40.5" bestFit="1" customWidth="1"/>
    <col min="221" max="221" width="12.6640625" bestFit="1" customWidth="1"/>
    <col min="222" max="222" width="40.5" bestFit="1" customWidth="1"/>
    <col min="223" max="223" width="12.6640625" bestFit="1" customWidth="1"/>
    <col min="224" max="224" width="40.5" bestFit="1" customWidth="1"/>
    <col min="225" max="225" width="12.6640625" bestFit="1" customWidth="1"/>
    <col min="226" max="226" width="40.5" bestFit="1" customWidth="1"/>
    <col min="227" max="227" width="12.6640625" bestFit="1" customWidth="1"/>
    <col min="228" max="228" width="40.5" bestFit="1" customWidth="1"/>
    <col min="229" max="229" width="12.6640625" bestFit="1" customWidth="1"/>
    <col min="230" max="230" width="40.5" bestFit="1" customWidth="1"/>
    <col min="231" max="231" width="12.6640625" bestFit="1" customWidth="1"/>
    <col min="232" max="232" width="40.5" bestFit="1" customWidth="1"/>
    <col min="233" max="233" width="12.6640625" bestFit="1" customWidth="1"/>
    <col min="234" max="234" width="40.5" bestFit="1" customWidth="1"/>
    <col min="235" max="235" width="12.6640625" bestFit="1" customWidth="1"/>
    <col min="236" max="236" width="40.5" bestFit="1" customWidth="1"/>
    <col min="237" max="237" width="12.6640625" bestFit="1" customWidth="1"/>
    <col min="238" max="238" width="40.5" bestFit="1" customWidth="1"/>
    <col min="239" max="239" width="12.6640625" bestFit="1" customWidth="1"/>
    <col min="240" max="240" width="40.5" bestFit="1" customWidth="1"/>
    <col min="241" max="241" width="12.6640625" bestFit="1" customWidth="1"/>
    <col min="242" max="242" width="40.5" bestFit="1" customWidth="1"/>
    <col min="243" max="243" width="12.6640625" bestFit="1" customWidth="1"/>
    <col min="244" max="244" width="40.5" bestFit="1" customWidth="1"/>
    <col min="245" max="245" width="12.6640625" bestFit="1" customWidth="1"/>
    <col min="246" max="246" width="40.5" bestFit="1" customWidth="1"/>
    <col min="247" max="247" width="12.6640625" bestFit="1" customWidth="1"/>
    <col min="248" max="248" width="40.5" bestFit="1" customWidth="1"/>
    <col min="249" max="249" width="12.6640625" bestFit="1" customWidth="1"/>
    <col min="250" max="250" width="40.5" bestFit="1" customWidth="1"/>
    <col min="251" max="251" width="12.6640625" bestFit="1" customWidth="1"/>
    <col min="252" max="252" width="40.5" bestFit="1" customWidth="1"/>
    <col min="253" max="253" width="12.6640625" bestFit="1" customWidth="1"/>
    <col min="254" max="254" width="40.5" bestFit="1" customWidth="1"/>
    <col min="255" max="255" width="12.6640625" bestFit="1" customWidth="1"/>
    <col min="256" max="256" width="40.5" bestFit="1" customWidth="1"/>
    <col min="257" max="257" width="12.6640625" bestFit="1" customWidth="1"/>
    <col min="258" max="258" width="40.5" bestFit="1" customWidth="1"/>
    <col min="259" max="259" width="12.6640625" bestFit="1" customWidth="1"/>
    <col min="260" max="260" width="40.5" bestFit="1" customWidth="1"/>
    <col min="261" max="261" width="12.6640625" bestFit="1" customWidth="1"/>
    <col min="262" max="262" width="40.5" bestFit="1" customWidth="1"/>
    <col min="263" max="263" width="12.6640625" bestFit="1" customWidth="1"/>
    <col min="264" max="264" width="40.5" bestFit="1" customWidth="1"/>
    <col min="265" max="265" width="12.6640625" bestFit="1" customWidth="1"/>
    <col min="266" max="266" width="40.5" bestFit="1" customWidth="1"/>
    <col min="267" max="267" width="12.6640625" bestFit="1" customWidth="1"/>
    <col min="268" max="268" width="40.5" bestFit="1" customWidth="1"/>
    <col min="269" max="269" width="12.6640625" bestFit="1" customWidth="1"/>
    <col min="270" max="270" width="40.5" bestFit="1" customWidth="1"/>
    <col min="271" max="271" width="12.6640625" bestFit="1" customWidth="1"/>
    <col min="272" max="272" width="40.5" bestFit="1" customWidth="1"/>
    <col min="273" max="273" width="12.6640625" bestFit="1" customWidth="1"/>
    <col min="274" max="274" width="40.5" bestFit="1" customWidth="1"/>
    <col min="275" max="275" width="12.6640625" bestFit="1" customWidth="1"/>
    <col min="276" max="276" width="40.5" bestFit="1" customWidth="1"/>
    <col min="277" max="277" width="12.6640625" bestFit="1" customWidth="1"/>
    <col min="278" max="278" width="40.5" bestFit="1" customWidth="1"/>
    <col min="279" max="279" width="12.6640625" bestFit="1" customWidth="1"/>
    <col min="280" max="280" width="40.5" bestFit="1" customWidth="1"/>
    <col min="281" max="281" width="12.6640625" bestFit="1" customWidth="1"/>
    <col min="282" max="282" width="40.5" bestFit="1" customWidth="1"/>
    <col min="283" max="283" width="12.6640625" bestFit="1" customWidth="1"/>
    <col min="284" max="284" width="40.5" bestFit="1" customWidth="1"/>
    <col min="285" max="285" width="12.6640625" bestFit="1" customWidth="1"/>
    <col min="286" max="286" width="40.5" bestFit="1" customWidth="1"/>
    <col min="287" max="287" width="12.6640625" bestFit="1" customWidth="1"/>
    <col min="288" max="288" width="40.5" bestFit="1" customWidth="1"/>
    <col min="289" max="289" width="12.6640625" bestFit="1" customWidth="1"/>
    <col min="290" max="290" width="40.5" bestFit="1" customWidth="1"/>
    <col min="291" max="291" width="12.6640625" bestFit="1" customWidth="1"/>
    <col min="292" max="292" width="40.5" bestFit="1" customWidth="1"/>
    <col min="293" max="293" width="12.6640625" bestFit="1" customWidth="1"/>
    <col min="294" max="294" width="40.5" bestFit="1" customWidth="1"/>
    <col min="295" max="295" width="12.6640625" bestFit="1" customWidth="1"/>
    <col min="296" max="296" width="40.5" bestFit="1" customWidth="1"/>
    <col min="297" max="297" width="12.6640625" bestFit="1" customWidth="1"/>
    <col min="298" max="298" width="40.5" bestFit="1" customWidth="1"/>
    <col min="299" max="299" width="12.6640625" bestFit="1" customWidth="1"/>
    <col min="300" max="300" width="40.5" bestFit="1" customWidth="1"/>
    <col min="301" max="301" width="12.6640625" bestFit="1" customWidth="1"/>
    <col min="302" max="302" width="40.5" bestFit="1" customWidth="1"/>
    <col min="303" max="303" width="12.6640625" bestFit="1" customWidth="1"/>
    <col min="304" max="304" width="40.5" bestFit="1" customWidth="1"/>
    <col min="305" max="305" width="12.6640625" bestFit="1" customWidth="1"/>
    <col min="306" max="306" width="40.5" bestFit="1" customWidth="1"/>
    <col min="307" max="307" width="12.6640625" bestFit="1" customWidth="1"/>
    <col min="308" max="308" width="40.5" bestFit="1" customWidth="1"/>
    <col min="309" max="309" width="12.6640625" bestFit="1" customWidth="1"/>
    <col min="310" max="310" width="40.5" bestFit="1" customWidth="1"/>
    <col min="311" max="311" width="12.6640625" bestFit="1" customWidth="1"/>
    <col min="312" max="312" width="40.5" bestFit="1" customWidth="1"/>
    <col min="313" max="313" width="12.6640625" bestFit="1" customWidth="1"/>
    <col min="314" max="314" width="40.5" bestFit="1" customWidth="1"/>
    <col min="315" max="315" width="12.6640625" bestFit="1" customWidth="1"/>
    <col min="316" max="316" width="40.5" bestFit="1" customWidth="1"/>
    <col min="317" max="317" width="12.6640625" bestFit="1" customWidth="1"/>
    <col min="318" max="318" width="40.5" bestFit="1" customWidth="1"/>
    <col min="319" max="319" width="12.6640625" bestFit="1" customWidth="1"/>
    <col min="320" max="320" width="40.5" bestFit="1" customWidth="1"/>
    <col min="321" max="321" width="12.6640625" bestFit="1" customWidth="1"/>
    <col min="322" max="322" width="40.5" bestFit="1" customWidth="1"/>
    <col min="323" max="323" width="12.6640625" bestFit="1" customWidth="1"/>
    <col min="324" max="324" width="40.5" bestFit="1" customWidth="1"/>
    <col min="325" max="325" width="12.6640625" bestFit="1" customWidth="1"/>
    <col min="326" max="326" width="40.5" bestFit="1" customWidth="1"/>
    <col min="327" max="327" width="12.6640625" bestFit="1" customWidth="1"/>
    <col min="328" max="328" width="40.5" bestFit="1" customWidth="1"/>
    <col min="329" max="329" width="12.6640625" bestFit="1" customWidth="1"/>
    <col min="330" max="330" width="40.5" bestFit="1" customWidth="1"/>
    <col min="331" max="331" width="12.6640625" bestFit="1" customWidth="1"/>
    <col min="332" max="332" width="40.5" bestFit="1" customWidth="1"/>
    <col min="333" max="333" width="12.6640625" bestFit="1" customWidth="1"/>
    <col min="334" max="334" width="40.5" bestFit="1" customWidth="1"/>
    <col min="335" max="335" width="12.6640625" bestFit="1" customWidth="1"/>
    <col min="336" max="336" width="40.5" bestFit="1" customWidth="1"/>
    <col min="337" max="337" width="12.6640625" bestFit="1" customWidth="1"/>
    <col min="338" max="338" width="40.5" bestFit="1" customWidth="1"/>
    <col min="339" max="339" width="12.6640625" bestFit="1" customWidth="1"/>
    <col min="340" max="340" width="40.5" bestFit="1" customWidth="1"/>
    <col min="341" max="341" width="12.6640625" bestFit="1" customWidth="1"/>
    <col min="342" max="342" width="40.5" bestFit="1" customWidth="1"/>
    <col min="343" max="343" width="12.6640625" bestFit="1" customWidth="1"/>
    <col min="344" max="344" width="40.5" bestFit="1" customWidth="1"/>
    <col min="345" max="345" width="12.6640625" bestFit="1" customWidth="1"/>
    <col min="346" max="346" width="40.5" bestFit="1" customWidth="1"/>
    <col min="347" max="347" width="12.6640625" bestFit="1" customWidth="1"/>
    <col min="348" max="348" width="40.5" bestFit="1" customWidth="1"/>
    <col min="349" max="349" width="12.6640625" bestFit="1" customWidth="1"/>
    <col min="350" max="350" width="40.5" bestFit="1" customWidth="1"/>
    <col min="351" max="351" width="12.6640625" bestFit="1" customWidth="1"/>
    <col min="352" max="352" width="40.5" bestFit="1" customWidth="1"/>
    <col min="353" max="353" width="12.6640625" bestFit="1" customWidth="1"/>
    <col min="354" max="354" width="40.5" bestFit="1" customWidth="1"/>
    <col min="355" max="355" width="12.6640625" bestFit="1" customWidth="1"/>
    <col min="356" max="356" width="40.5" bestFit="1" customWidth="1"/>
    <col min="357" max="357" width="12.6640625" bestFit="1" customWidth="1"/>
    <col min="358" max="358" width="40.5" bestFit="1" customWidth="1"/>
    <col min="359" max="359" width="12.6640625" bestFit="1" customWidth="1"/>
    <col min="360" max="360" width="40.5" bestFit="1" customWidth="1"/>
    <col min="361" max="361" width="12.6640625" bestFit="1" customWidth="1"/>
    <col min="362" max="362" width="40.5" bestFit="1" customWidth="1"/>
    <col min="363" max="363" width="12.6640625" bestFit="1" customWidth="1"/>
    <col min="364" max="364" width="40.5" bestFit="1" customWidth="1"/>
    <col min="365" max="365" width="12.6640625" bestFit="1" customWidth="1"/>
    <col min="366" max="366" width="40.5" bestFit="1" customWidth="1"/>
    <col min="367" max="367" width="12.6640625" bestFit="1" customWidth="1"/>
    <col min="368" max="368" width="40.5" bestFit="1" customWidth="1"/>
    <col min="369" max="369" width="12.6640625" bestFit="1" customWidth="1"/>
    <col min="370" max="370" width="40.5" bestFit="1" customWidth="1"/>
    <col min="371" max="371" width="12.6640625" bestFit="1" customWidth="1"/>
    <col min="372" max="372" width="40.5" bestFit="1" customWidth="1"/>
    <col min="373" max="373" width="12.6640625" bestFit="1" customWidth="1"/>
    <col min="374" max="374" width="40.5" bestFit="1" customWidth="1"/>
    <col min="375" max="375" width="12.6640625" bestFit="1" customWidth="1"/>
    <col min="376" max="376" width="40.5" bestFit="1" customWidth="1"/>
    <col min="377" max="377" width="12.6640625" bestFit="1" customWidth="1"/>
    <col min="378" max="378" width="40.5" bestFit="1" customWidth="1"/>
    <col min="379" max="379" width="12.6640625" bestFit="1" customWidth="1"/>
    <col min="380" max="380" width="40.5" bestFit="1" customWidth="1"/>
    <col min="381" max="381" width="12.6640625" bestFit="1" customWidth="1"/>
    <col min="382" max="382" width="40.5" bestFit="1" customWidth="1"/>
    <col min="383" max="383" width="12.6640625" bestFit="1" customWidth="1"/>
    <col min="384" max="384" width="40.5" bestFit="1" customWidth="1"/>
    <col min="385" max="385" width="12.6640625" bestFit="1" customWidth="1"/>
    <col min="386" max="386" width="40.5" bestFit="1" customWidth="1"/>
    <col min="387" max="387" width="12.6640625" bestFit="1" customWidth="1"/>
    <col min="388" max="388" width="40.5" bestFit="1" customWidth="1"/>
    <col min="389" max="389" width="12.6640625" bestFit="1" customWidth="1"/>
    <col min="390" max="390" width="40.5" bestFit="1" customWidth="1"/>
    <col min="391" max="391" width="12.6640625" bestFit="1" customWidth="1"/>
    <col min="392" max="392" width="40.5" bestFit="1" customWidth="1"/>
    <col min="393" max="393" width="12.6640625" bestFit="1" customWidth="1"/>
    <col min="394" max="394" width="40.5" bestFit="1" customWidth="1"/>
    <col min="395" max="395" width="12.6640625" bestFit="1" customWidth="1"/>
    <col min="396" max="396" width="40.5" bestFit="1" customWidth="1"/>
    <col min="397" max="397" width="12.6640625" bestFit="1" customWidth="1"/>
    <col min="398" max="398" width="40.5" bestFit="1" customWidth="1"/>
    <col min="399" max="399" width="12.6640625" bestFit="1" customWidth="1"/>
    <col min="400" max="400" width="40.5" bestFit="1" customWidth="1"/>
    <col min="401" max="401" width="12.6640625" bestFit="1" customWidth="1"/>
    <col min="402" max="402" width="40.5" bestFit="1" customWidth="1"/>
    <col min="403" max="403" width="12.6640625" bestFit="1" customWidth="1"/>
    <col min="404" max="404" width="40.5" bestFit="1" customWidth="1"/>
    <col min="405" max="405" width="12.6640625" bestFit="1" customWidth="1"/>
    <col min="406" max="406" width="40.5" bestFit="1" customWidth="1"/>
    <col min="407" max="407" width="12.6640625" bestFit="1" customWidth="1"/>
    <col min="408" max="408" width="40.5" bestFit="1" customWidth="1"/>
    <col min="409" max="409" width="12.6640625" bestFit="1" customWidth="1"/>
    <col min="410" max="410" width="40.5" bestFit="1" customWidth="1"/>
    <col min="411" max="411" width="12.6640625" bestFit="1" customWidth="1"/>
    <col min="412" max="412" width="40.5" bestFit="1" customWidth="1"/>
    <col min="413" max="413" width="12.6640625" bestFit="1" customWidth="1"/>
    <col min="414" max="414" width="40.5" bestFit="1" customWidth="1"/>
    <col min="415" max="415" width="12.6640625" bestFit="1" customWidth="1"/>
    <col min="416" max="416" width="40.5" bestFit="1" customWidth="1"/>
    <col min="417" max="417" width="12.6640625" bestFit="1" customWidth="1"/>
    <col min="418" max="418" width="40.5" bestFit="1" customWidth="1"/>
    <col min="419" max="419" width="12.6640625" bestFit="1" customWidth="1"/>
    <col min="420" max="420" width="40.5" bestFit="1" customWidth="1"/>
    <col min="421" max="421" width="12.6640625" bestFit="1" customWidth="1"/>
    <col min="422" max="422" width="40.5" bestFit="1" customWidth="1"/>
    <col min="423" max="423" width="12.6640625" bestFit="1" customWidth="1"/>
    <col min="424" max="424" width="40.5" bestFit="1" customWidth="1"/>
    <col min="425" max="425" width="12.6640625" bestFit="1" customWidth="1"/>
    <col min="426" max="426" width="40.5" bestFit="1" customWidth="1"/>
    <col min="427" max="427" width="12.6640625" bestFit="1" customWidth="1"/>
    <col min="428" max="428" width="40.5" bestFit="1" customWidth="1"/>
    <col min="429" max="429" width="12.6640625" bestFit="1" customWidth="1"/>
    <col min="430" max="430" width="40.5" bestFit="1" customWidth="1"/>
    <col min="431" max="431" width="12.6640625" bestFit="1" customWidth="1"/>
    <col min="432" max="432" width="40.5" bestFit="1" customWidth="1"/>
    <col min="433" max="433" width="12.6640625" bestFit="1" customWidth="1"/>
    <col min="434" max="434" width="40.5" bestFit="1" customWidth="1"/>
    <col min="435" max="435" width="12.6640625" bestFit="1" customWidth="1"/>
    <col min="436" max="436" width="40.5" bestFit="1" customWidth="1"/>
    <col min="437" max="437" width="12.6640625" bestFit="1" customWidth="1"/>
    <col min="438" max="438" width="40.5" bestFit="1" customWidth="1"/>
    <col min="439" max="439" width="12.6640625" bestFit="1" customWidth="1"/>
    <col min="440" max="440" width="40.5" bestFit="1" customWidth="1"/>
    <col min="441" max="441" width="12.6640625" bestFit="1" customWidth="1"/>
    <col min="442" max="442" width="40.5" bestFit="1" customWidth="1"/>
    <col min="443" max="443" width="12.6640625" bestFit="1" customWidth="1"/>
    <col min="444" max="444" width="40.5" bestFit="1" customWidth="1"/>
    <col min="445" max="445" width="12.6640625" bestFit="1" customWidth="1"/>
    <col min="446" max="446" width="40.5" bestFit="1" customWidth="1"/>
    <col min="447" max="447" width="12.6640625" bestFit="1" customWidth="1"/>
    <col min="448" max="448" width="40.5" bestFit="1" customWidth="1"/>
    <col min="449" max="449" width="12.6640625" bestFit="1" customWidth="1"/>
    <col min="450" max="450" width="40.5" bestFit="1" customWidth="1"/>
    <col min="451" max="451" width="12.6640625" bestFit="1" customWidth="1"/>
    <col min="452" max="452" width="40.5" bestFit="1" customWidth="1"/>
    <col min="453" max="453" width="12.6640625" bestFit="1" customWidth="1"/>
    <col min="454" max="454" width="40.5" bestFit="1" customWidth="1"/>
    <col min="455" max="455" width="12.6640625" bestFit="1" customWidth="1"/>
    <col min="456" max="456" width="40.5" bestFit="1" customWidth="1"/>
    <col min="457" max="457" width="12.6640625" bestFit="1" customWidth="1"/>
    <col min="458" max="458" width="40.5" bestFit="1" customWidth="1"/>
    <col min="459" max="459" width="12.6640625" bestFit="1" customWidth="1"/>
    <col min="460" max="460" width="40.5" bestFit="1" customWidth="1"/>
    <col min="461" max="461" width="12.6640625" bestFit="1" customWidth="1"/>
    <col min="462" max="462" width="40.5" bestFit="1" customWidth="1"/>
    <col min="463" max="463" width="12.6640625" bestFit="1" customWidth="1"/>
    <col min="464" max="464" width="40.5" bestFit="1" customWidth="1"/>
    <col min="465" max="465" width="12.6640625" bestFit="1" customWidth="1"/>
    <col min="466" max="466" width="40.5" bestFit="1" customWidth="1"/>
    <col min="467" max="467" width="12.6640625" bestFit="1" customWidth="1"/>
    <col min="468" max="468" width="40.5" bestFit="1" customWidth="1"/>
    <col min="469" max="469" width="12.6640625" bestFit="1" customWidth="1"/>
    <col min="470" max="470" width="40.5" bestFit="1" customWidth="1"/>
    <col min="471" max="471" width="12.6640625" bestFit="1" customWidth="1"/>
    <col min="472" max="472" width="40.5" bestFit="1" customWidth="1"/>
    <col min="473" max="473" width="12.6640625" bestFit="1" customWidth="1"/>
    <col min="474" max="474" width="40.5" bestFit="1" customWidth="1"/>
    <col min="475" max="475" width="12.6640625" bestFit="1" customWidth="1"/>
    <col min="476" max="476" width="40.5" bestFit="1" customWidth="1"/>
    <col min="477" max="477" width="12.6640625" bestFit="1" customWidth="1"/>
    <col min="478" max="478" width="40.5" bestFit="1" customWidth="1"/>
    <col min="479" max="479" width="12.6640625" bestFit="1" customWidth="1"/>
    <col min="480" max="480" width="40.5" bestFit="1" customWidth="1"/>
    <col min="481" max="481" width="12.6640625" bestFit="1" customWidth="1"/>
    <col min="482" max="482" width="40.5" bestFit="1" customWidth="1"/>
    <col min="483" max="483" width="12.6640625" bestFit="1" customWidth="1"/>
    <col min="484" max="484" width="40.5" bestFit="1" customWidth="1"/>
    <col min="485" max="485" width="12.6640625" bestFit="1" customWidth="1"/>
    <col min="486" max="486" width="40.5" bestFit="1" customWidth="1"/>
    <col min="487" max="487" width="12.6640625" bestFit="1" customWidth="1"/>
    <col min="488" max="488" width="40.5" bestFit="1" customWidth="1"/>
    <col min="489" max="489" width="12.6640625" bestFit="1" customWidth="1"/>
    <col min="490" max="490" width="40.5" bestFit="1" customWidth="1"/>
    <col min="491" max="491" width="12.6640625" bestFit="1" customWidth="1"/>
    <col min="492" max="492" width="40.5" bestFit="1" customWidth="1"/>
    <col min="493" max="493" width="12.6640625" bestFit="1" customWidth="1"/>
    <col min="494" max="494" width="40.5" bestFit="1" customWidth="1"/>
    <col min="495" max="495" width="12.6640625" bestFit="1" customWidth="1"/>
    <col min="496" max="496" width="40.5" bestFit="1" customWidth="1"/>
    <col min="497" max="497" width="12.6640625" bestFit="1" customWidth="1"/>
    <col min="498" max="498" width="40.5" bestFit="1" customWidth="1"/>
    <col min="499" max="499" width="12.6640625" bestFit="1" customWidth="1"/>
    <col min="500" max="500" width="40.5" bestFit="1" customWidth="1"/>
    <col min="501" max="501" width="12.6640625" bestFit="1" customWidth="1"/>
    <col min="502" max="502" width="40.5" bestFit="1" customWidth="1"/>
    <col min="503" max="503" width="12.6640625" bestFit="1" customWidth="1"/>
    <col min="504" max="504" width="40.5" bestFit="1" customWidth="1"/>
    <col min="505" max="505" width="12.6640625" bestFit="1" customWidth="1"/>
    <col min="506" max="506" width="40.5" bestFit="1" customWidth="1"/>
    <col min="507" max="507" width="12.6640625" bestFit="1" customWidth="1"/>
    <col min="508" max="508" width="40.5" bestFit="1" customWidth="1"/>
    <col min="509" max="509" width="12.6640625" bestFit="1" customWidth="1"/>
    <col min="510" max="510" width="40.5" bestFit="1" customWidth="1"/>
    <col min="511" max="511" width="12.6640625" bestFit="1" customWidth="1"/>
    <col min="512" max="512" width="40.5" bestFit="1" customWidth="1"/>
    <col min="513" max="513" width="12.6640625" bestFit="1" customWidth="1"/>
    <col min="514" max="514" width="40.5" bestFit="1" customWidth="1"/>
    <col min="515" max="515" width="12.6640625" bestFit="1" customWidth="1"/>
    <col min="516" max="516" width="40.5" bestFit="1" customWidth="1"/>
    <col min="517" max="517" width="12.6640625" bestFit="1" customWidth="1"/>
    <col min="518" max="518" width="40.5" bestFit="1" customWidth="1"/>
    <col min="519" max="519" width="12.6640625" bestFit="1" customWidth="1"/>
    <col min="520" max="520" width="40.5" bestFit="1" customWidth="1"/>
    <col min="521" max="521" width="12.6640625" bestFit="1" customWidth="1"/>
    <col min="522" max="522" width="40.5" bestFit="1" customWidth="1"/>
    <col min="523" max="523" width="12.6640625" bestFit="1" customWidth="1"/>
    <col min="524" max="524" width="40.5" bestFit="1" customWidth="1"/>
    <col min="525" max="525" width="12.6640625" bestFit="1" customWidth="1"/>
    <col min="526" max="526" width="40.5" bestFit="1" customWidth="1"/>
    <col min="527" max="527" width="12.6640625" bestFit="1" customWidth="1"/>
    <col min="528" max="528" width="40.5" bestFit="1" customWidth="1"/>
    <col min="529" max="529" width="12.6640625" bestFit="1" customWidth="1"/>
    <col min="530" max="530" width="40.5" bestFit="1" customWidth="1"/>
    <col min="531" max="531" width="12.6640625" bestFit="1" customWidth="1"/>
    <col min="532" max="532" width="40.5" bestFit="1" customWidth="1"/>
    <col min="533" max="533" width="12.6640625" bestFit="1" customWidth="1"/>
    <col min="534" max="534" width="40.5" bestFit="1" customWidth="1"/>
    <col min="535" max="535" width="12.6640625" bestFit="1" customWidth="1"/>
    <col min="536" max="536" width="40.5" bestFit="1" customWidth="1"/>
    <col min="537" max="537" width="12.6640625" bestFit="1" customWidth="1"/>
    <col min="538" max="538" width="40.5" bestFit="1" customWidth="1"/>
    <col min="539" max="539" width="12.6640625" bestFit="1" customWidth="1"/>
    <col min="540" max="540" width="40.5" bestFit="1" customWidth="1"/>
    <col min="541" max="541" width="12.6640625" bestFit="1" customWidth="1"/>
    <col min="542" max="542" width="40.5" bestFit="1" customWidth="1"/>
    <col min="543" max="543" width="12.6640625" bestFit="1" customWidth="1"/>
    <col min="544" max="544" width="40.5" bestFit="1" customWidth="1"/>
    <col min="545" max="545" width="12.6640625" bestFit="1" customWidth="1"/>
    <col min="546" max="546" width="40.5" bestFit="1" customWidth="1"/>
    <col min="547" max="547" width="12.6640625" bestFit="1" customWidth="1"/>
    <col min="548" max="548" width="40.5" bestFit="1" customWidth="1"/>
    <col min="549" max="549" width="12.6640625" bestFit="1" customWidth="1"/>
    <col min="550" max="550" width="40.5" bestFit="1" customWidth="1"/>
    <col min="551" max="551" width="12.6640625" bestFit="1" customWidth="1"/>
    <col min="552" max="552" width="40.5" bestFit="1" customWidth="1"/>
    <col min="553" max="553" width="12.6640625" bestFit="1" customWidth="1"/>
    <col min="554" max="554" width="40.5" bestFit="1" customWidth="1"/>
    <col min="555" max="555" width="12.6640625" bestFit="1" customWidth="1"/>
    <col min="556" max="556" width="12.1640625" bestFit="1" customWidth="1"/>
    <col min="557" max="557" width="40.5" bestFit="1" customWidth="1"/>
    <col min="558" max="558" width="10" bestFit="1" customWidth="1"/>
    <col min="559" max="559" width="12.6640625" bestFit="1" customWidth="1"/>
    <col min="560" max="560" width="40.5" bestFit="1" customWidth="1"/>
    <col min="561" max="561" width="10" bestFit="1" customWidth="1"/>
    <col min="562" max="562" width="40.5" bestFit="1" customWidth="1"/>
    <col min="563" max="563" width="10" bestFit="1" customWidth="1"/>
    <col min="564" max="564" width="40.5" bestFit="1" customWidth="1"/>
    <col min="565" max="565" width="10" bestFit="1" customWidth="1"/>
    <col min="566" max="566" width="40.5" bestFit="1" customWidth="1"/>
    <col min="567" max="567" width="10" bestFit="1" customWidth="1"/>
    <col min="568" max="568" width="12.6640625" bestFit="1" customWidth="1"/>
    <col min="569" max="569" width="40.5" bestFit="1" customWidth="1"/>
    <col min="570" max="570" width="10" bestFit="1" customWidth="1"/>
    <col min="571" max="571" width="40.5" bestFit="1" customWidth="1"/>
    <col min="572" max="572" width="10" bestFit="1" customWidth="1"/>
    <col min="573" max="573" width="40.5" bestFit="1" customWidth="1"/>
    <col min="574" max="574" width="10" bestFit="1" customWidth="1"/>
    <col min="575" max="575" width="40.5" bestFit="1" customWidth="1"/>
    <col min="576" max="576" width="10" bestFit="1" customWidth="1"/>
    <col min="577" max="577" width="12.6640625" bestFit="1" customWidth="1"/>
    <col min="578" max="578" width="40.5" bestFit="1" customWidth="1"/>
    <col min="579" max="579" width="10" bestFit="1" customWidth="1"/>
    <col min="580" max="580" width="40.5" bestFit="1" customWidth="1"/>
    <col min="581" max="581" width="10" bestFit="1" customWidth="1"/>
    <col min="582" max="582" width="40.5" bestFit="1" customWidth="1"/>
    <col min="583" max="583" width="10" bestFit="1" customWidth="1"/>
    <col min="584" max="584" width="40.5" bestFit="1" customWidth="1"/>
    <col min="585" max="585" width="10" bestFit="1" customWidth="1"/>
    <col min="586" max="586" width="12.6640625" bestFit="1" customWidth="1"/>
    <col min="587" max="587" width="40.5" bestFit="1" customWidth="1"/>
    <col min="588" max="588" width="10" bestFit="1" customWidth="1"/>
    <col min="589" max="589" width="40.5" bestFit="1" customWidth="1"/>
    <col min="590" max="590" width="10" bestFit="1" customWidth="1"/>
    <col min="591" max="591" width="40.5" bestFit="1" customWidth="1"/>
    <col min="592" max="592" width="10" bestFit="1" customWidth="1"/>
    <col min="593" max="593" width="40.5" bestFit="1" customWidth="1"/>
    <col min="594" max="594" width="10" bestFit="1" customWidth="1"/>
    <col min="595" max="595" width="12.6640625" bestFit="1" customWidth="1"/>
    <col min="596" max="596" width="40.5" bestFit="1" customWidth="1"/>
    <col min="597" max="597" width="10" bestFit="1" customWidth="1"/>
    <col min="598" max="598" width="40.5" bestFit="1" customWidth="1"/>
    <col min="599" max="599" width="10" bestFit="1" customWidth="1"/>
    <col min="600" max="600" width="40.5" bestFit="1" customWidth="1"/>
    <col min="601" max="601" width="10" bestFit="1" customWidth="1"/>
    <col min="602" max="602" width="40.5" bestFit="1" customWidth="1"/>
    <col min="603" max="603" width="10" bestFit="1" customWidth="1"/>
    <col min="604" max="604" width="12.6640625" bestFit="1" customWidth="1"/>
    <col min="605" max="605" width="40.5" bestFit="1" customWidth="1"/>
    <col min="606" max="606" width="10" bestFit="1" customWidth="1"/>
    <col min="607" max="607" width="40.5" bestFit="1" customWidth="1"/>
    <col min="608" max="608" width="10" bestFit="1" customWidth="1"/>
    <col min="609" max="609" width="40.5" bestFit="1" customWidth="1"/>
    <col min="610" max="610" width="10" bestFit="1" customWidth="1"/>
    <col min="611" max="611" width="40.5" bestFit="1" customWidth="1"/>
    <col min="612" max="612" width="10" bestFit="1" customWidth="1"/>
    <col min="613" max="613" width="12.6640625" bestFit="1" customWidth="1"/>
    <col min="614" max="614" width="40.5" bestFit="1" customWidth="1"/>
    <col min="615" max="615" width="10" bestFit="1" customWidth="1"/>
    <col min="616" max="616" width="40.5" bestFit="1" customWidth="1"/>
    <col min="617" max="617" width="10" bestFit="1" customWidth="1"/>
    <col min="618" max="618" width="40.5" bestFit="1" customWidth="1"/>
    <col min="619" max="619" width="10" bestFit="1" customWidth="1"/>
    <col min="620" max="620" width="40.5" bestFit="1" customWidth="1"/>
    <col min="621" max="621" width="10" bestFit="1" customWidth="1"/>
    <col min="622" max="622" width="12.6640625" bestFit="1" customWidth="1"/>
    <col min="623" max="623" width="40.5" bestFit="1" customWidth="1"/>
    <col min="624" max="624" width="10" bestFit="1" customWidth="1"/>
    <col min="625" max="625" width="40.5" bestFit="1" customWidth="1"/>
    <col min="626" max="626" width="10" bestFit="1" customWidth="1"/>
    <col min="627" max="627" width="40.5" bestFit="1" customWidth="1"/>
    <col min="628" max="628" width="10" bestFit="1" customWidth="1"/>
    <col min="629" max="629" width="40.5" bestFit="1" customWidth="1"/>
    <col min="630" max="630" width="10" bestFit="1" customWidth="1"/>
    <col min="631" max="631" width="12.6640625" bestFit="1" customWidth="1"/>
    <col min="632" max="632" width="40.5" bestFit="1" customWidth="1"/>
    <col min="633" max="633" width="10" bestFit="1" customWidth="1"/>
    <col min="634" max="634" width="40.5" bestFit="1" customWidth="1"/>
    <col min="635" max="635" width="10" bestFit="1" customWidth="1"/>
    <col min="636" max="636" width="40.5" bestFit="1" customWidth="1"/>
    <col min="637" max="637" width="10" bestFit="1" customWidth="1"/>
    <col min="638" max="638" width="40.5" bestFit="1" customWidth="1"/>
    <col min="639" max="639" width="10" bestFit="1" customWidth="1"/>
    <col min="640" max="640" width="12.6640625" bestFit="1" customWidth="1"/>
    <col min="641" max="641" width="40.5" bestFit="1" customWidth="1"/>
    <col min="642" max="642" width="10" bestFit="1" customWidth="1"/>
    <col min="643" max="643" width="40.5" bestFit="1" customWidth="1"/>
    <col min="644" max="644" width="10" bestFit="1" customWidth="1"/>
    <col min="645" max="645" width="40.5" bestFit="1" customWidth="1"/>
    <col min="646" max="646" width="10" bestFit="1" customWidth="1"/>
    <col min="647" max="647" width="40.5" bestFit="1" customWidth="1"/>
    <col min="648" max="648" width="10" bestFit="1" customWidth="1"/>
    <col min="649" max="649" width="12.6640625" bestFit="1" customWidth="1"/>
    <col min="650" max="650" width="40.5" bestFit="1" customWidth="1"/>
    <col min="651" max="651" width="10" bestFit="1" customWidth="1"/>
    <col min="652" max="652" width="40.5" bestFit="1" customWidth="1"/>
    <col min="653" max="653" width="10" bestFit="1" customWidth="1"/>
    <col min="654" max="654" width="40.5" bestFit="1" customWidth="1"/>
    <col min="655" max="655" width="10" bestFit="1" customWidth="1"/>
    <col min="656" max="656" width="40.5" bestFit="1" customWidth="1"/>
    <col min="657" max="657" width="10" bestFit="1" customWidth="1"/>
    <col min="658" max="658" width="12.6640625" bestFit="1" customWidth="1"/>
    <col min="659" max="659" width="40.5" bestFit="1" customWidth="1"/>
    <col min="660" max="660" width="10" bestFit="1" customWidth="1"/>
    <col min="661" max="661" width="40.5" bestFit="1" customWidth="1"/>
    <col min="662" max="662" width="10" bestFit="1" customWidth="1"/>
    <col min="663" max="663" width="40.5" bestFit="1" customWidth="1"/>
    <col min="664" max="664" width="10" bestFit="1" customWidth="1"/>
    <col min="665" max="665" width="40.5" bestFit="1" customWidth="1"/>
    <col min="666" max="666" width="10" bestFit="1" customWidth="1"/>
    <col min="667" max="667" width="12.6640625" bestFit="1" customWidth="1"/>
    <col min="668" max="668" width="40.5" bestFit="1" customWidth="1"/>
    <col min="669" max="669" width="10" bestFit="1" customWidth="1"/>
    <col min="670" max="670" width="40.5" bestFit="1" customWidth="1"/>
    <col min="671" max="671" width="10" bestFit="1" customWidth="1"/>
    <col min="672" max="672" width="40.5" bestFit="1" customWidth="1"/>
    <col min="673" max="673" width="10" bestFit="1" customWidth="1"/>
    <col min="674" max="674" width="40.5" bestFit="1" customWidth="1"/>
    <col min="675" max="675" width="10" bestFit="1" customWidth="1"/>
    <col min="676" max="676" width="12.6640625" bestFit="1" customWidth="1"/>
    <col min="677" max="677" width="40.5" bestFit="1" customWidth="1"/>
    <col min="678" max="678" width="10" bestFit="1" customWidth="1"/>
    <col min="679" max="679" width="40.5" bestFit="1" customWidth="1"/>
    <col min="680" max="680" width="10" bestFit="1" customWidth="1"/>
    <col min="681" max="681" width="40.5" bestFit="1" customWidth="1"/>
    <col min="682" max="682" width="10" bestFit="1" customWidth="1"/>
    <col min="683" max="683" width="40.5" bestFit="1" customWidth="1"/>
    <col min="684" max="684" width="10" bestFit="1" customWidth="1"/>
    <col min="685" max="685" width="12.6640625" bestFit="1" customWidth="1"/>
    <col min="686" max="686" width="40.5" bestFit="1" customWidth="1"/>
    <col min="687" max="687" width="10" bestFit="1" customWidth="1"/>
    <col min="688" max="688" width="40.5" bestFit="1" customWidth="1"/>
    <col min="689" max="689" width="10" bestFit="1" customWidth="1"/>
    <col min="690" max="690" width="40.5" bestFit="1" customWidth="1"/>
    <col min="691" max="691" width="10" bestFit="1" customWidth="1"/>
    <col min="692" max="692" width="40.5" bestFit="1" customWidth="1"/>
    <col min="693" max="693" width="10" bestFit="1" customWidth="1"/>
    <col min="694" max="694" width="12.6640625" bestFit="1" customWidth="1"/>
    <col min="695" max="695" width="40.5" bestFit="1" customWidth="1"/>
    <col min="696" max="696" width="10" bestFit="1" customWidth="1"/>
    <col min="697" max="697" width="40.5" bestFit="1" customWidth="1"/>
    <col min="698" max="698" width="10" bestFit="1" customWidth="1"/>
    <col min="699" max="699" width="40.5" bestFit="1" customWidth="1"/>
    <col min="700" max="700" width="10" bestFit="1" customWidth="1"/>
    <col min="701" max="701" width="40.5" bestFit="1" customWidth="1"/>
    <col min="702" max="702" width="10" bestFit="1" customWidth="1"/>
    <col min="703" max="703" width="12.6640625" bestFit="1" customWidth="1"/>
    <col min="704" max="704" width="40.5" bestFit="1" customWidth="1"/>
    <col min="705" max="705" width="10" bestFit="1" customWidth="1"/>
    <col min="706" max="706" width="40.5" bestFit="1" customWidth="1"/>
    <col min="707" max="707" width="10" bestFit="1" customWidth="1"/>
    <col min="708" max="708" width="40.5" bestFit="1" customWidth="1"/>
    <col min="709" max="709" width="10" bestFit="1" customWidth="1"/>
    <col min="710" max="710" width="40.5" bestFit="1" customWidth="1"/>
    <col min="711" max="711" width="10" bestFit="1" customWidth="1"/>
    <col min="712" max="712" width="12.6640625" bestFit="1" customWidth="1"/>
    <col min="713" max="713" width="40.5" bestFit="1" customWidth="1"/>
    <col min="714" max="714" width="10" bestFit="1" customWidth="1"/>
    <col min="715" max="715" width="40.5" bestFit="1" customWidth="1"/>
    <col min="716" max="716" width="10" bestFit="1" customWidth="1"/>
    <col min="717" max="717" width="40.5" bestFit="1" customWidth="1"/>
    <col min="718" max="718" width="10" bestFit="1" customWidth="1"/>
    <col min="719" max="719" width="40.5" bestFit="1" customWidth="1"/>
    <col min="720" max="720" width="10" bestFit="1" customWidth="1"/>
    <col min="721" max="721" width="12.6640625" bestFit="1" customWidth="1"/>
    <col min="722" max="722" width="40.5" bestFit="1" customWidth="1"/>
    <col min="723" max="723" width="10" bestFit="1" customWidth="1"/>
    <col min="724" max="724" width="40.5" bestFit="1" customWidth="1"/>
    <col min="725" max="725" width="10" bestFit="1" customWidth="1"/>
    <col min="726" max="726" width="40.5" bestFit="1" customWidth="1"/>
    <col min="727" max="727" width="10" bestFit="1" customWidth="1"/>
    <col min="728" max="728" width="40.5" bestFit="1" customWidth="1"/>
    <col min="729" max="729" width="10" bestFit="1" customWidth="1"/>
    <col min="730" max="730" width="12.6640625" bestFit="1" customWidth="1"/>
    <col min="731" max="731" width="40.5" bestFit="1" customWidth="1"/>
    <col min="732" max="732" width="10" bestFit="1" customWidth="1"/>
    <col min="733" max="733" width="40.5" bestFit="1" customWidth="1"/>
    <col min="734" max="734" width="10" bestFit="1" customWidth="1"/>
    <col min="735" max="735" width="40.5" bestFit="1" customWidth="1"/>
    <col min="736" max="736" width="10" bestFit="1" customWidth="1"/>
    <col min="737" max="737" width="40.5" bestFit="1" customWidth="1"/>
    <col min="738" max="738" width="10" bestFit="1" customWidth="1"/>
    <col min="739" max="739" width="12.6640625" bestFit="1" customWidth="1"/>
    <col min="740" max="740" width="40.5" bestFit="1" customWidth="1"/>
    <col min="741" max="741" width="10" bestFit="1" customWidth="1"/>
    <col min="742" max="742" width="40.5" bestFit="1" customWidth="1"/>
    <col min="743" max="743" width="10" bestFit="1" customWidth="1"/>
    <col min="744" max="744" width="40.5" bestFit="1" customWidth="1"/>
    <col min="745" max="745" width="10" bestFit="1" customWidth="1"/>
    <col min="746" max="746" width="40.5" bestFit="1" customWidth="1"/>
    <col min="747" max="747" width="10" bestFit="1" customWidth="1"/>
    <col min="748" max="748" width="12.6640625" bestFit="1" customWidth="1"/>
    <col min="749" max="749" width="40.5" bestFit="1" customWidth="1"/>
    <col min="750" max="750" width="10" bestFit="1" customWidth="1"/>
    <col min="751" max="751" width="40.5" bestFit="1" customWidth="1"/>
    <col min="752" max="752" width="10" bestFit="1" customWidth="1"/>
    <col min="753" max="753" width="40.5" bestFit="1" customWidth="1"/>
    <col min="754" max="754" width="10" bestFit="1" customWidth="1"/>
    <col min="755" max="755" width="40.5" bestFit="1" customWidth="1"/>
    <col min="756" max="756" width="10" bestFit="1" customWidth="1"/>
    <col min="757" max="757" width="12.6640625" bestFit="1" customWidth="1"/>
    <col min="758" max="758" width="40.5" bestFit="1" customWidth="1"/>
    <col min="759" max="759" width="10" bestFit="1" customWidth="1"/>
    <col min="760" max="760" width="40.5" bestFit="1" customWidth="1"/>
    <col min="761" max="761" width="10" bestFit="1" customWidth="1"/>
    <col min="762" max="762" width="40.5" bestFit="1" customWidth="1"/>
    <col min="763" max="763" width="10" bestFit="1" customWidth="1"/>
    <col min="764" max="764" width="40.5" bestFit="1" customWidth="1"/>
    <col min="765" max="765" width="10" bestFit="1" customWidth="1"/>
    <col min="766" max="766" width="12.6640625" bestFit="1" customWidth="1"/>
    <col min="767" max="767" width="40.5" bestFit="1" customWidth="1"/>
    <col min="768" max="768" width="10" bestFit="1" customWidth="1"/>
    <col min="769" max="769" width="40.5" bestFit="1" customWidth="1"/>
    <col min="770" max="770" width="10" bestFit="1" customWidth="1"/>
    <col min="771" max="771" width="40.5" bestFit="1" customWidth="1"/>
    <col min="772" max="772" width="10" bestFit="1" customWidth="1"/>
    <col min="773" max="773" width="40.5" bestFit="1" customWidth="1"/>
    <col min="774" max="774" width="10" bestFit="1" customWidth="1"/>
    <col min="775" max="775" width="12.6640625" bestFit="1" customWidth="1"/>
    <col min="776" max="776" width="40.5" bestFit="1" customWidth="1"/>
    <col min="777" max="777" width="10" bestFit="1" customWidth="1"/>
    <col min="778" max="778" width="40.5" bestFit="1" customWidth="1"/>
    <col min="779" max="779" width="10" bestFit="1" customWidth="1"/>
    <col min="780" max="780" width="40.5" bestFit="1" customWidth="1"/>
    <col min="781" max="781" width="10" bestFit="1" customWidth="1"/>
    <col min="782" max="782" width="40.5" bestFit="1" customWidth="1"/>
    <col min="783" max="783" width="10" bestFit="1" customWidth="1"/>
    <col min="784" max="784" width="12.6640625" bestFit="1" customWidth="1"/>
    <col min="785" max="785" width="40.5" bestFit="1" customWidth="1"/>
    <col min="786" max="786" width="10" bestFit="1" customWidth="1"/>
    <col min="787" max="787" width="40.5" bestFit="1" customWidth="1"/>
    <col min="788" max="788" width="10" bestFit="1" customWidth="1"/>
    <col min="789" max="789" width="40.5" bestFit="1" customWidth="1"/>
    <col min="790" max="790" width="10" bestFit="1" customWidth="1"/>
    <col min="791" max="791" width="40.5" bestFit="1" customWidth="1"/>
    <col min="792" max="792" width="10" bestFit="1" customWidth="1"/>
    <col min="793" max="793" width="12.6640625" bestFit="1" customWidth="1"/>
    <col min="794" max="794" width="40.5" bestFit="1" customWidth="1"/>
    <col min="795" max="795" width="10" bestFit="1" customWidth="1"/>
    <col min="796" max="796" width="40.5" bestFit="1" customWidth="1"/>
    <col min="797" max="797" width="10" bestFit="1" customWidth="1"/>
    <col min="798" max="798" width="40.5" bestFit="1" customWidth="1"/>
    <col min="799" max="799" width="10" bestFit="1" customWidth="1"/>
    <col min="800" max="800" width="40.5" bestFit="1" customWidth="1"/>
    <col min="801" max="801" width="10" bestFit="1" customWidth="1"/>
    <col min="802" max="802" width="12.6640625" bestFit="1" customWidth="1"/>
    <col min="803" max="803" width="40.5" bestFit="1" customWidth="1"/>
    <col min="804" max="804" width="10" bestFit="1" customWidth="1"/>
    <col min="805" max="805" width="40.5" bestFit="1" customWidth="1"/>
    <col min="806" max="806" width="10" bestFit="1" customWidth="1"/>
    <col min="807" max="807" width="40.5" bestFit="1" customWidth="1"/>
    <col min="808" max="808" width="10" bestFit="1" customWidth="1"/>
    <col min="809" max="809" width="40.5" bestFit="1" customWidth="1"/>
    <col min="810" max="810" width="10" bestFit="1" customWidth="1"/>
    <col min="811" max="811" width="12.6640625" bestFit="1" customWidth="1"/>
    <col min="812" max="812" width="40.5" bestFit="1" customWidth="1"/>
    <col min="813" max="813" width="10" bestFit="1" customWidth="1"/>
    <col min="814" max="814" width="40.5" bestFit="1" customWidth="1"/>
    <col min="815" max="815" width="10" bestFit="1" customWidth="1"/>
    <col min="816" max="816" width="40.5" bestFit="1" customWidth="1"/>
    <col min="817" max="817" width="10" bestFit="1" customWidth="1"/>
    <col min="818" max="818" width="40.5" bestFit="1" customWidth="1"/>
    <col min="819" max="819" width="10" bestFit="1" customWidth="1"/>
    <col min="820" max="820" width="12.6640625" bestFit="1" customWidth="1"/>
    <col min="821" max="821" width="40.5" bestFit="1" customWidth="1"/>
    <col min="822" max="822" width="10" bestFit="1" customWidth="1"/>
    <col min="823" max="823" width="40.5" bestFit="1" customWidth="1"/>
    <col min="824" max="824" width="10" bestFit="1" customWidth="1"/>
    <col min="825" max="825" width="40.5" bestFit="1" customWidth="1"/>
    <col min="826" max="826" width="10" bestFit="1" customWidth="1"/>
    <col min="827" max="827" width="40.5" bestFit="1" customWidth="1"/>
    <col min="828" max="828" width="10" bestFit="1" customWidth="1"/>
    <col min="829" max="829" width="12.6640625" bestFit="1" customWidth="1"/>
    <col min="830" max="830" width="40.5" bestFit="1" customWidth="1"/>
    <col min="831" max="831" width="10" bestFit="1" customWidth="1"/>
    <col min="832" max="832" width="40.5" bestFit="1" customWidth="1"/>
    <col min="833" max="833" width="10" bestFit="1" customWidth="1"/>
    <col min="834" max="834" width="40.5" bestFit="1" customWidth="1"/>
    <col min="835" max="835" width="10" bestFit="1" customWidth="1"/>
    <col min="836" max="836" width="40.5" bestFit="1" customWidth="1"/>
    <col min="837" max="837" width="10" bestFit="1" customWidth="1"/>
    <col min="838" max="838" width="12.6640625" bestFit="1" customWidth="1"/>
    <col min="839" max="839" width="40.5" bestFit="1" customWidth="1"/>
    <col min="840" max="840" width="10" bestFit="1" customWidth="1"/>
    <col min="841" max="841" width="40.5" bestFit="1" customWidth="1"/>
    <col min="842" max="842" width="10" bestFit="1" customWidth="1"/>
    <col min="843" max="843" width="40.5" bestFit="1" customWidth="1"/>
    <col min="844" max="844" width="10" bestFit="1" customWidth="1"/>
    <col min="845" max="845" width="40.5" bestFit="1" customWidth="1"/>
    <col min="846" max="846" width="10" bestFit="1" customWidth="1"/>
    <col min="847" max="847" width="12.6640625" bestFit="1" customWidth="1"/>
    <col min="848" max="848" width="40.5" bestFit="1" customWidth="1"/>
    <col min="849" max="849" width="10" bestFit="1" customWidth="1"/>
    <col min="850" max="850" width="40.5" bestFit="1" customWidth="1"/>
    <col min="851" max="851" width="10" bestFit="1" customWidth="1"/>
    <col min="852" max="852" width="40.5" bestFit="1" customWidth="1"/>
    <col min="853" max="853" width="10" bestFit="1" customWidth="1"/>
    <col min="854" max="854" width="40.5" bestFit="1" customWidth="1"/>
    <col min="855" max="855" width="10" bestFit="1" customWidth="1"/>
    <col min="856" max="856" width="12.6640625" bestFit="1" customWidth="1"/>
    <col min="857" max="857" width="40.5" bestFit="1" customWidth="1"/>
    <col min="858" max="858" width="10" bestFit="1" customWidth="1"/>
    <col min="859" max="859" width="40.5" bestFit="1" customWidth="1"/>
    <col min="860" max="860" width="10" bestFit="1" customWidth="1"/>
    <col min="861" max="861" width="40.5" bestFit="1" customWidth="1"/>
    <col min="862" max="862" width="10" bestFit="1" customWidth="1"/>
    <col min="863" max="863" width="40.5" bestFit="1" customWidth="1"/>
    <col min="864" max="864" width="10" bestFit="1" customWidth="1"/>
    <col min="865" max="865" width="12.6640625" bestFit="1" customWidth="1"/>
    <col min="866" max="866" width="40.5" bestFit="1" customWidth="1"/>
    <col min="867" max="867" width="10" bestFit="1" customWidth="1"/>
    <col min="868" max="868" width="40.5" bestFit="1" customWidth="1"/>
    <col min="869" max="869" width="10" bestFit="1" customWidth="1"/>
    <col min="870" max="870" width="40.5" bestFit="1" customWidth="1"/>
    <col min="871" max="871" width="10" bestFit="1" customWidth="1"/>
    <col min="872" max="872" width="40.5" bestFit="1" customWidth="1"/>
    <col min="873" max="873" width="10" bestFit="1" customWidth="1"/>
    <col min="874" max="874" width="12.6640625" bestFit="1" customWidth="1"/>
    <col min="875" max="875" width="40.5" bestFit="1" customWidth="1"/>
    <col min="876" max="876" width="10" bestFit="1" customWidth="1"/>
    <col min="877" max="877" width="40.5" bestFit="1" customWidth="1"/>
    <col min="878" max="878" width="10" bestFit="1" customWidth="1"/>
    <col min="879" max="879" width="40.5" bestFit="1" customWidth="1"/>
    <col min="880" max="880" width="10" bestFit="1" customWidth="1"/>
    <col min="881" max="881" width="40.5" bestFit="1" customWidth="1"/>
    <col min="882" max="882" width="10" bestFit="1" customWidth="1"/>
    <col min="883" max="883" width="12.6640625" bestFit="1" customWidth="1"/>
    <col min="884" max="884" width="40.5" bestFit="1" customWidth="1"/>
    <col min="885" max="885" width="10" bestFit="1" customWidth="1"/>
    <col min="886" max="886" width="40.5" bestFit="1" customWidth="1"/>
    <col min="887" max="887" width="10" bestFit="1" customWidth="1"/>
    <col min="888" max="888" width="40.5" bestFit="1" customWidth="1"/>
    <col min="889" max="889" width="10" bestFit="1" customWidth="1"/>
    <col min="890" max="890" width="40.5" bestFit="1" customWidth="1"/>
    <col min="891" max="891" width="10" bestFit="1" customWidth="1"/>
    <col min="892" max="892" width="12.6640625" bestFit="1" customWidth="1"/>
    <col min="893" max="893" width="40.5" bestFit="1" customWidth="1"/>
    <col min="894" max="894" width="10" bestFit="1" customWidth="1"/>
    <col min="895" max="895" width="40.5" bestFit="1" customWidth="1"/>
    <col min="896" max="896" width="10" bestFit="1" customWidth="1"/>
    <col min="897" max="897" width="40.5" bestFit="1" customWidth="1"/>
    <col min="898" max="898" width="10" bestFit="1" customWidth="1"/>
    <col min="899" max="899" width="40.5" bestFit="1" customWidth="1"/>
    <col min="900" max="900" width="10" bestFit="1" customWidth="1"/>
    <col min="901" max="901" width="12.6640625" bestFit="1" customWidth="1"/>
    <col min="902" max="902" width="40.5" bestFit="1" customWidth="1"/>
    <col min="903" max="903" width="10" bestFit="1" customWidth="1"/>
    <col min="904" max="904" width="40.5" bestFit="1" customWidth="1"/>
    <col min="905" max="905" width="10" bestFit="1" customWidth="1"/>
    <col min="906" max="906" width="40.5" bestFit="1" customWidth="1"/>
    <col min="907" max="907" width="10" bestFit="1" customWidth="1"/>
    <col min="908" max="908" width="40.5" bestFit="1" customWidth="1"/>
    <col min="909" max="909" width="10" bestFit="1" customWidth="1"/>
    <col min="910" max="910" width="12.6640625" bestFit="1" customWidth="1"/>
    <col min="911" max="911" width="40.5" bestFit="1" customWidth="1"/>
    <col min="912" max="912" width="10" bestFit="1" customWidth="1"/>
    <col min="913" max="913" width="40.5" bestFit="1" customWidth="1"/>
    <col min="914" max="914" width="10" bestFit="1" customWidth="1"/>
    <col min="915" max="915" width="40.5" bestFit="1" customWidth="1"/>
    <col min="916" max="916" width="10" bestFit="1" customWidth="1"/>
    <col min="917" max="917" width="40.5" bestFit="1" customWidth="1"/>
    <col min="918" max="918" width="10" bestFit="1" customWidth="1"/>
    <col min="919" max="919" width="12.6640625" bestFit="1" customWidth="1"/>
    <col min="920" max="920" width="40.5" bestFit="1" customWidth="1"/>
    <col min="921" max="921" width="10" bestFit="1" customWidth="1"/>
    <col min="922" max="922" width="40.5" bestFit="1" customWidth="1"/>
    <col min="923" max="923" width="10" bestFit="1" customWidth="1"/>
    <col min="924" max="924" width="40.5" bestFit="1" customWidth="1"/>
    <col min="925" max="925" width="10" bestFit="1" customWidth="1"/>
    <col min="926" max="926" width="40.5" bestFit="1" customWidth="1"/>
    <col min="927" max="927" width="10" bestFit="1" customWidth="1"/>
    <col min="928" max="928" width="12.6640625" bestFit="1" customWidth="1"/>
    <col min="929" max="929" width="40.5" bestFit="1" customWidth="1"/>
    <col min="930" max="930" width="10" bestFit="1" customWidth="1"/>
    <col min="931" max="931" width="40.5" bestFit="1" customWidth="1"/>
    <col min="932" max="932" width="10" bestFit="1" customWidth="1"/>
    <col min="933" max="933" width="40.5" bestFit="1" customWidth="1"/>
    <col min="934" max="934" width="10" bestFit="1" customWidth="1"/>
    <col min="935" max="935" width="40.5" bestFit="1" customWidth="1"/>
    <col min="936" max="936" width="10" bestFit="1" customWidth="1"/>
    <col min="937" max="937" width="12.6640625" bestFit="1" customWidth="1"/>
    <col min="938" max="938" width="40.5" bestFit="1" customWidth="1"/>
    <col min="939" max="939" width="10" bestFit="1" customWidth="1"/>
    <col min="940" max="940" width="40.5" bestFit="1" customWidth="1"/>
    <col min="941" max="941" width="10" bestFit="1" customWidth="1"/>
    <col min="942" max="942" width="40.5" bestFit="1" customWidth="1"/>
    <col min="943" max="943" width="10" bestFit="1" customWidth="1"/>
    <col min="944" max="944" width="40.5" bestFit="1" customWidth="1"/>
    <col min="945" max="945" width="10" bestFit="1" customWidth="1"/>
    <col min="946" max="946" width="12.6640625" bestFit="1" customWidth="1"/>
    <col min="947" max="947" width="40.5" bestFit="1" customWidth="1"/>
    <col min="948" max="948" width="10" bestFit="1" customWidth="1"/>
    <col min="949" max="949" width="40.5" bestFit="1" customWidth="1"/>
    <col min="950" max="950" width="10" bestFit="1" customWidth="1"/>
    <col min="951" max="951" width="40.5" bestFit="1" customWidth="1"/>
    <col min="952" max="952" width="10" bestFit="1" customWidth="1"/>
    <col min="953" max="953" width="40.5" bestFit="1" customWidth="1"/>
    <col min="954" max="954" width="10" bestFit="1" customWidth="1"/>
    <col min="955" max="955" width="12.6640625" bestFit="1" customWidth="1"/>
    <col min="956" max="956" width="40.5" bestFit="1" customWidth="1"/>
    <col min="957" max="957" width="10" bestFit="1" customWidth="1"/>
    <col min="958" max="958" width="40.5" bestFit="1" customWidth="1"/>
    <col min="959" max="959" width="10" bestFit="1" customWidth="1"/>
    <col min="960" max="960" width="40.5" bestFit="1" customWidth="1"/>
    <col min="961" max="961" width="10" bestFit="1" customWidth="1"/>
    <col min="962" max="962" width="40.5" bestFit="1" customWidth="1"/>
    <col min="963" max="963" width="10" bestFit="1" customWidth="1"/>
    <col min="964" max="964" width="12.6640625" bestFit="1" customWidth="1"/>
    <col min="965" max="965" width="40.5" bestFit="1" customWidth="1"/>
    <col min="966" max="966" width="10" bestFit="1" customWidth="1"/>
    <col min="967" max="967" width="40.5" bestFit="1" customWidth="1"/>
    <col min="968" max="968" width="10" bestFit="1" customWidth="1"/>
    <col min="969" max="969" width="40.5" bestFit="1" customWidth="1"/>
    <col min="970" max="970" width="10" bestFit="1" customWidth="1"/>
    <col min="971" max="971" width="40.5" bestFit="1" customWidth="1"/>
    <col min="972" max="972" width="10" bestFit="1" customWidth="1"/>
    <col min="973" max="973" width="12.6640625" bestFit="1" customWidth="1"/>
    <col min="974" max="974" width="40.5" bestFit="1" customWidth="1"/>
    <col min="975" max="975" width="10" bestFit="1" customWidth="1"/>
    <col min="976" max="976" width="40.5" bestFit="1" customWidth="1"/>
    <col min="977" max="977" width="10" bestFit="1" customWidth="1"/>
    <col min="978" max="978" width="40.5" bestFit="1" customWidth="1"/>
    <col min="979" max="979" width="10" bestFit="1" customWidth="1"/>
    <col min="980" max="980" width="40.5" bestFit="1" customWidth="1"/>
    <col min="981" max="981" width="10" bestFit="1" customWidth="1"/>
    <col min="982" max="982" width="12.6640625" bestFit="1" customWidth="1"/>
    <col min="983" max="983" width="40.5" bestFit="1" customWidth="1"/>
    <col min="984" max="984" width="10" bestFit="1" customWidth="1"/>
    <col min="985" max="985" width="40.5" bestFit="1" customWidth="1"/>
    <col min="986" max="986" width="10" bestFit="1" customWidth="1"/>
    <col min="987" max="987" width="40.5" bestFit="1" customWidth="1"/>
    <col min="988" max="988" width="10" bestFit="1" customWidth="1"/>
    <col min="989" max="989" width="40.5" bestFit="1" customWidth="1"/>
    <col min="990" max="990" width="10" bestFit="1" customWidth="1"/>
    <col min="991" max="991" width="12.6640625" bestFit="1" customWidth="1"/>
    <col min="992" max="992" width="40.5" bestFit="1" customWidth="1"/>
    <col min="993" max="993" width="10" bestFit="1" customWidth="1"/>
    <col min="994" max="994" width="40.5" bestFit="1" customWidth="1"/>
    <col min="995" max="995" width="10" bestFit="1" customWidth="1"/>
    <col min="996" max="996" width="40.5" bestFit="1" customWidth="1"/>
    <col min="997" max="997" width="10" bestFit="1" customWidth="1"/>
    <col min="998" max="998" width="40.5" bestFit="1" customWidth="1"/>
    <col min="999" max="999" width="10" bestFit="1" customWidth="1"/>
    <col min="1000" max="1000" width="12.6640625" bestFit="1" customWidth="1"/>
    <col min="1001" max="1001" width="40.5" bestFit="1" customWidth="1"/>
    <col min="1002" max="1002" width="10" bestFit="1" customWidth="1"/>
    <col min="1003" max="1003" width="40.5" bestFit="1" customWidth="1"/>
    <col min="1004" max="1004" width="10" bestFit="1" customWidth="1"/>
    <col min="1005" max="1005" width="40.5" bestFit="1" customWidth="1"/>
    <col min="1006" max="1006" width="10" bestFit="1" customWidth="1"/>
    <col min="1007" max="1007" width="40.5" bestFit="1" customWidth="1"/>
    <col min="1008" max="1008" width="10" bestFit="1" customWidth="1"/>
    <col min="1009" max="1009" width="12.6640625" bestFit="1" customWidth="1"/>
    <col min="1010" max="1010" width="40.5" bestFit="1" customWidth="1"/>
    <col min="1011" max="1011" width="10" bestFit="1" customWidth="1"/>
    <col min="1012" max="1012" width="40.5" bestFit="1" customWidth="1"/>
    <col min="1013" max="1013" width="10" bestFit="1" customWidth="1"/>
    <col min="1014" max="1014" width="40.5" bestFit="1" customWidth="1"/>
    <col min="1015" max="1015" width="10" bestFit="1" customWidth="1"/>
    <col min="1016" max="1016" width="40.5" bestFit="1" customWidth="1"/>
    <col min="1017" max="1017" width="10" bestFit="1" customWidth="1"/>
    <col min="1018" max="1018" width="12.6640625" bestFit="1" customWidth="1"/>
    <col min="1019" max="1019" width="40.5" bestFit="1" customWidth="1"/>
    <col min="1020" max="1020" width="10" bestFit="1" customWidth="1"/>
    <col min="1021" max="1021" width="40.5" bestFit="1" customWidth="1"/>
    <col min="1022" max="1022" width="10" bestFit="1" customWidth="1"/>
    <col min="1023" max="1023" width="40.5" bestFit="1" customWidth="1"/>
    <col min="1024" max="1024" width="10" bestFit="1" customWidth="1"/>
    <col min="1025" max="1025" width="40.5" bestFit="1" customWidth="1"/>
    <col min="1026" max="1026" width="10" bestFit="1" customWidth="1"/>
    <col min="1027" max="1027" width="12.6640625" bestFit="1" customWidth="1"/>
    <col min="1028" max="1028" width="40.5" bestFit="1" customWidth="1"/>
    <col min="1029" max="1029" width="10" bestFit="1" customWidth="1"/>
    <col min="1030" max="1030" width="40.5" bestFit="1" customWidth="1"/>
    <col min="1031" max="1031" width="10" bestFit="1" customWidth="1"/>
    <col min="1032" max="1032" width="40.5" bestFit="1" customWidth="1"/>
    <col min="1033" max="1033" width="10" bestFit="1" customWidth="1"/>
    <col min="1034" max="1034" width="40.5" bestFit="1" customWidth="1"/>
    <col min="1035" max="1035" width="10" bestFit="1" customWidth="1"/>
    <col min="1036" max="1036" width="12.6640625" bestFit="1" customWidth="1"/>
    <col min="1037" max="1037" width="40.5" bestFit="1" customWidth="1"/>
    <col min="1038" max="1038" width="10" bestFit="1" customWidth="1"/>
    <col min="1039" max="1039" width="40.5" bestFit="1" customWidth="1"/>
    <col min="1040" max="1040" width="10" bestFit="1" customWidth="1"/>
    <col min="1041" max="1041" width="40.5" bestFit="1" customWidth="1"/>
    <col min="1042" max="1042" width="10" bestFit="1" customWidth="1"/>
    <col min="1043" max="1043" width="40.5" bestFit="1" customWidth="1"/>
    <col min="1044" max="1044" width="10" bestFit="1" customWidth="1"/>
    <col min="1045" max="1045" width="12.6640625" bestFit="1" customWidth="1"/>
    <col min="1046" max="1046" width="40.5" bestFit="1" customWidth="1"/>
    <col min="1047" max="1047" width="10" bestFit="1" customWidth="1"/>
    <col min="1048" max="1048" width="40.5" bestFit="1" customWidth="1"/>
    <col min="1049" max="1049" width="10" bestFit="1" customWidth="1"/>
    <col min="1050" max="1050" width="40.5" bestFit="1" customWidth="1"/>
    <col min="1051" max="1051" width="10" bestFit="1" customWidth="1"/>
    <col min="1052" max="1052" width="40.5" bestFit="1" customWidth="1"/>
    <col min="1053" max="1053" width="10" bestFit="1" customWidth="1"/>
    <col min="1054" max="1054" width="12.6640625" bestFit="1" customWidth="1"/>
    <col min="1055" max="1055" width="40.5" bestFit="1" customWidth="1"/>
    <col min="1056" max="1056" width="10" bestFit="1" customWidth="1"/>
    <col min="1057" max="1057" width="40.5" bestFit="1" customWidth="1"/>
    <col min="1058" max="1058" width="10" bestFit="1" customWidth="1"/>
    <col min="1059" max="1059" width="40.5" bestFit="1" customWidth="1"/>
    <col min="1060" max="1060" width="10" bestFit="1" customWidth="1"/>
    <col min="1061" max="1061" width="40.5" bestFit="1" customWidth="1"/>
    <col min="1062" max="1062" width="10" bestFit="1" customWidth="1"/>
    <col min="1063" max="1063" width="12.6640625" bestFit="1" customWidth="1"/>
    <col min="1064" max="1064" width="40.5" bestFit="1" customWidth="1"/>
    <col min="1065" max="1065" width="10" bestFit="1" customWidth="1"/>
    <col min="1066" max="1066" width="40.5" bestFit="1" customWidth="1"/>
    <col min="1067" max="1067" width="10" bestFit="1" customWidth="1"/>
    <col min="1068" max="1068" width="40.5" bestFit="1" customWidth="1"/>
    <col min="1069" max="1069" width="10" bestFit="1" customWidth="1"/>
    <col min="1070" max="1070" width="40.5" bestFit="1" customWidth="1"/>
    <col min="1071" max="1071" width="10" bestFit="1" customWidth="1"/>
    <col min="1072" max="1072" width="12.6640625" bestFit="1" customWidth="1"/>
    <col min="1073" max="1073" width="40.5" bestFit="1" customWidth="1"/>
    <col min="1074" max="1074" width="10" bestFit="1" customWidth="1"/>
    <col min="1075" max="1075" width="40.5" bestFit="1" customWidth="1"/>
    <col min="1076" max="1076" width="10" bestFit="1" customWidth="1"/>
    <col min="1077" max="1077" width="40.5" bestFit="1" customWidth="1"/>
    <col min="1078" max="1078" width="10" bestFit="1" customWidth="1"/>
    <col min="1079" max="1079" width="40.5" bestFit="1" customWidth="1"/>
    <col min="1080" max="1080" width="10" bestFit="1" customWidth="1"/>
    <col min="1081" max="1081" width="12.6640625" bestFit="1" customWidth="1"/>
    <col min="1082" max="1082" width="40.5" bestFit="1" customWidth="1"/>
    <col min="1083" max="1083" width="10" bestFit="1" customWidth="1"/>
    <col min="1084" max="1084" width="40.5" bestFit="1" customWidth="1"/>
    <col min="1085" max="1085" width="10" bestFit="1" customWidth="1"/>
    <col min="1086" max="1086" width="40.5" bestFit="1" customWidth="1"/>
    <col min="1087" max="1087" width="10" bestFit="1" customWidth="1"/>
    <col min="1088" max="1088" width="40.5" bestFit="1" customWidth="1"/>
    <col min="1089" max="1089" width="10" bestFit="1" customWidth="1"/>
    <col min="1090" max="1090" width="12.6640625" bestFit="1" customWidth="1"/>
    <col min="1091" max="1091" width="40.5" bestFit="1" customWidth="1"/>
    <col min="1092" max="1092" width="10" bestFit="1" customWidth="1"/>
    <col min="1093" max="1093" width="40.5" bestFit="1" customWidth="1"/>
    <col min="1094" max="1094" width="10" bestFit="1" customWidth="1"/>
    <col min="1095" max="1095" width="40.5" bestFit="1" customWidth="1"/>
    <col min="1096" max="1096" width="10" bestFit="1" customWidth="1"/>
    <col min="1097" max="1097" width="40.5" bestFit="1" customWidth="1"/>
    <col min="1098" max="1098" width="10" bestFit="1" customWidth="1"/>
    <col min="1099" max="1099" width="12.6640625" bestFit="1" customWidth="1"/>
    <col min="1100" max="1100" width="40.5" bestFit="1" customWidth="1"/>
    <col min="1101" max="1101" width="10" bestFit="1" customWidth="1"/>
    <col min="1102" max="1102" width="40.5" bestFit="1" customWidth="1"/>
    <col min="1103" max="1103" width="10" bestFit="1" customWidth="1"/>
    <col min="1104" max="1104" width="40.5" bestFit="1" customWidth="1"/>
    <col min="1105" max="1105" width="10" bestFit="1" customWidth="1"/>
    <col min="1106" max="1106" width="40.5" bestFit="1" customWidth="1"/>
    <col min="1107" max="1107" width="10" bestFit="1" customWidth="1"/>
    <col min="1108" max="1108" width="12.6640625" bestFit="1" customWidth="1"/>
    <col min="1109" max="1109" width="40.5" bestFit="1" customWidth="1"/>
    <col min="1110" max="1110" width="10" bestFit="1" customWidth="1"/>
    <col min="1111" max="1111" width="40.5" bestFit="1" customWidth="1"/>
    <col min="1112" max="1112" width="10" bestFit="1" customWidth="1"/>
    <col min="1113" max="1113" width="40.5" bestFit="1" customWidth="1"/>
    <col min="1114" max="1114" width="10" bestFit="1" customWidth="1"/>
    <col min="1115" max="1115" width="40.5" bestFit="1" customWidth="1"/>
    <col min="1116" max="1116" width="10" bestFit="1" customWidth="1"/>
    <col min="1117" max="1117" width="12.6640625" bestFit="1" customWidth="1"/>
    <col min="1118" max="1118" width="40.5" bestFit="1" customWidth="1"/>
    <col min="1119" max="1119" width="10" bestFit="1" customWidth="1"/>
    <col min="1120" max="1120" width="40.5" bestFit="1" customWidth="1"/>
    <col min="1121" max="1121" width="10" bestFit="1" customWidth="1"/>
    <col min="1122" max="1122" width="40.5" bestFit="1" customWidth="1"/>
    <col min="1123" max="1123" width="10" bestFit="1" customWidth="1"/>
    <col min="1124" max="1124" width="40.5" bestFit="1" customWidth="1"/>
    <col min="1125" max="1125" width="10" bestFit="1" customWidth="1"/>
    <col min="1126" max="1126" width="12.6640625" bestFit="1" customWidth="1"/>
    <col min="1127" max="1127" width="40.5" bestFit="1" customWidth="1"/>
    <col min="1128" max="1128" width="10" bestFit="1" customWidth="1"/>
    <col min="1129" max="1129" width="40.5" bestFit="1" customWidth="1"/>
    <col min="1130" max="1130" width="10" bestFit="1" customWidth="1"/>
    <col min="1131" max="1131" width="40.5" bestFit="1" customWidth="1"/>
    <col min="1132" max="1132" width="10" bestFit="1" customWidth="1"/>
    <col min="1133" max="1133" width="40.5" bestFit="1" customWidth="1"/>
    <col min="1134" max="1134" width="10" bestFit="1" customWidth="1"/>
    <col min="1135" max="1135" width="12.6640625" bestFit="1" customWidth="1"/>
    <col min="1136" max="1136" width="40.5" bestFit="1" customWidth="1"/>
    <col min="1137" max="1137" width="10" bestFit="1" customWidth="1"/>
    <col min="1138" max="1138" width="40.5" bestFit="1" customWidth="1"/>
    <col min="1139" max="1139" width="10" bestFit="1" customWidth="1"/>
    <col min="1140" max="1140" width="40.5" bestFit="1" customWidth="1"/>
    <col min="1141" max="1141" width="10" bestFit="1" customWidth="1"/>
    <col min="1142" max="1142" width="40.5" bestFit="1" customWidth="1"/>
    <col min="1143" max="1143" width="10" bestFit="1" customWidth="1"/>
    <col min="1144" max="1144" width="12.6640625" bestFit="1" customWidth="1"/>
    <col min="1145" max="1145" width="40.5" bestFit="1" customWidth="1"/>
    <col min="1146" max="1146" width="10" bestFit="1" customWidth="1"/>
    <col min="1147" max="1147" width="40.5" bestFit="1" customWidth="1"/>
    <col min="1148" max="1148" width="10" bestFit="1" customWidth="1"/>
    <col min="1149" max="1149" width="40.5" bestFit="1" customWidth="1"/>
    <col min="1150" max="1150" width="10" bestFit="1" customWidth="1"/>
    <col min="1151" max="1151" width="40.5" bestFit="1" customWidth="1"/>
    <col min="1152" max="1152" width="10" bestFit="1" customWidth="1"/>
    <col min="1153" max="1153" width="12.6640625" bestFit="1" customWidth="1"/>
    <col min="1154" max="1154" width="40.5" bestFit="1" customWidth="1"/>
    <col min="1155" max="1155" width="10" bestFit="1" customWidth="1"/>
    <col min="1156" max="1156" width="40.5" bestFit="1" customWidth="1"/>
    <col min="1157" max="1157" width="10" bestFit="1" customWidth="1"/>
    <col min="1158" max="1158" width="40.5" bestFit="1" customWidth="1"/>
    <col min="1159" max="1159" width="10" bestFit="1" customWidth="1"/>
    <col min="1160" max="1160" width="40.5" bestFit="1" customWidth="1"/>
    <col min="1161" max="1161" width="10" bestFit="1" customWidth="1"/>
    <col min="1162" max="1162" width="12.6640625" bestFit="1" customWidth="1"/>
    <col min="1163" max="1163" width="40.5" bestFit="1" customWidth="1"/>
    <col min="1164" max="1164" width="10" bestFit="1" customWidth="1"/>
    <col min="1165" max="1165" width="40.5" bestFit="1" customWidth="1"/>
    <col min="1166" max="1166" width="10" bestFit="1" customWidth="1"/>
    <col min="1167" max="1167" width="40.5" bestFit="1" customWidth="1"/>
    <col min="1168" max="1168" width="10" bestFit="1" customWidth="1"/>
    <col min="1169" max="1169" width="40.5" bestFit="1" customWidth="1"/>
    <col min="1170" max="1170" width="10" bestFit="1" customWidth="1"/>
    <col min="1171" max="1171" width="12.6640625" bestFit="1" customWidth="1"/>
    <col min="1172" max="1172" width="40.5" bestFit="1" customWidth="1"/>
    <col min="1173" max="1173" width="10" bestFit="1" customWidth="1"/>
    <col min="1174" max="1174" width="40.5" bestFit="1" customWidth="1"/>
    <col min="1175" max="1175" width="10" bestFit="1" customWidth="1"/>
    <col min="1176" max="1176" width="40.5" bestFit="1" customWidth="1"/>
    <col min="1177" max="1177" width="10" bestFit="1" customWidth="1"/>
    <col min="1178" max="1178" width="40.5" bestFit="1" customWidth="1"/>
    <col min="1179" max="1179" width="10" bestFit="1" customWidth="1"/>
    <col min="1180" max="1180" width="12.6640625" bestFit="1" customWidth="1"/>
    <col min="1181" max="1181" width="40.5" bestFit="1" customWidth="1"/>
    <col min="1182" max="1182" width="10" bestFit="1" customWidth="1"/>
    <col min="1183" max="1183" width="40.5" bestFit="1" customWidth="1"/>
    <col min="1184" max="1184" width="10" bestFit="1" customWidth="1"/>
    <col min="1185" max="1185" width="40.5" bestFit="1" customWidth="1"/>
    <col min="1186" max="1186" width="10" bestFit="1" customWidth="1"/>
    <col min="1187" max="1187" width="40.5" bestFit="1" customWidth="1"/>
    <col min="1188" max="1188" width="10" bestFit="1" customWidth="1"/>
    <col min="1189" max="1189" width="12.6640625" bestFit="1" customWidth="1"/>
    <col min="1190" max="1190" width="40.5" bestFit="1" customWidth="1"/>
    <col min="1191" max="1191" width="10" bestFit="1" customWidth="1"/>
    <col min="1192" max="1192" width="40.5" bestFit="1" customWidth="1"/>
    <col min="1193" max="1193" width="10" bestFit="1" customWidth="1"/>
    <col min="1194" max="1194" width="40.5" bestFit="1" customWidth="1"/>
    <col min="1195" max="1195" width="10" bestFit="1" customWidth="1"/>
    <col min="1196" max="1196" width="40.5" bestFit="1" customWidth="1"/>
    <col min="1197" max="1197" width="10" bestFit="1" customWidth="1"/>
    <col min="1198" max="1198" width="12.6640625" bestFit="1" customWidth="1"/>
    <col min="1199" max="1199" width="40.5" bestFit="1" customWidth="1"/>
    <col min="1200" max="1200" width="10" bestFit="1" customWidth="1"/>
    <col min="1201" max="1201" width="40.5" bestFit="1" customWidth="1"/>
    <col min="1202" max="1202" width="10" bestFit="1" customWidth="1"/>
    <col min="1203" max="1203" width="40.5" bestFit="1" customWidth="1"/>
    <col min="1204" max="1204" width="10" bestFit="1" customWidth="1"/>
    <col min="1205" max="1205" width="40.5" bestFit="1" customWidth="1"/>
    <col min="1206" max="1206" width="10" bestFit="1" customWidth="1"/>
    <col min="1207" max="1207" width="12.6640625" bestFit="1" customWidth="1"/>
    <col min="1208" max="1208" width="40.5" bestFit="1" customWidth="1"/>
    <col min="1209" max="1209" width="10" bestFit="1" customWidth="1"/>
    <col min="1210" max="1210" width="40.5" bestFit="1" customWidth="1"/>
    <col min="1211" max="1211" width="10" bestFit="1" customWidth="1"/>
    <col min="1212" max="1212" width="40.5" bestFit="1" customWidth="1"/>
    <col min="1213" max="1213" width="10" bestFit="1" customWidth="1"/>
    <col min="1214" max="1214" width="40.5" bestFit="1" customWidth="1"/>
    <col min="1215" max="1215" width="10" bestFit="1" customWidth="1"/>
    <col min="1216" max="1216" width="12.6640625" bestFit="1" customWidth="1"/>
    <col min="1217" max="1217" width="40.5" bestFit="1" customWidth="1"/>
    <col min="1218" max="1218" width="10" bestFit="1" customWidth="1"/>
    <col min="1219" max="1219" width="40.5" bestFit="1" customWidth="1"/>
    <col min="1220" max="1220" width="10" bestFit="1" customWidth="1"/>
    <col min="1221" max="1221" width="40.5" bestFit="1" customWidth="1"/>
    <col min="1222" max="1222" width="10" bestFit="1" customWidth="1"/>
    <col min="1223" max="1223" width="40.5" bestFit="1" customWidth="1"/>
    <col min="1224" max="1224" width="10" bestFit="1" customWidth="1"/>
    <col min="1225" max="1225" width="12.6640625" bestFit="1" customWidth="1"/>
    <col min="1226" max="1226" width="40.5" bestFit="1" customWidth="1"/>
    <col min="1227" max="1227" width="10" bestFit="1" customWidth="1"/>
    <col min="1228" max="1228" width="40.5" bestFit="1" customWidth="1"/>
    <col min="1229" max="1229" width="10" bestFit="1" customWidth="1"/>
    <col min="1230" max="1230" width="40.5" bestFit="1" customWidth="1"/>
    <col min="1231" max="1231" width="10" bestFit="1" customWidth="1"/>
    <col min="1232" max="1232" width="40.5" bestFit="1" customWidth="1"/>
    <col min="1233" max="1233" width="10" bestFit="1" customWidth="1"/>
    <col min="1234" max="1234" width="12.6640625" bestFit="1" customWidth="1"/>
    <col min="1235" max="1235" width="40.5" bestFit="1" customWidth="1"/>
    <col min="1236" max="1236" width="10" bestFit="1" customWidth="1"/>
    <col min="1237" max="1237" width="40.5" bestFit="1" customWidth="1"/>
    <col min="1238" max="1238" width="10" bestFit="1" customWidth="1"/>
    <col min="1239" max="1239" width="40.5" bestFit="1" customWidth="1"/>
    <col min="1240" max="1240" width="10" bestFit="1" customWidth="1"/>
    <col min="1241" max="1241" width="40.5" bestFit="1" customWidth="1"/>
    <col min="1242" max="1242" width="10" bestFit="1" customWidth="1"/>
    <col min="1243" max="1243" width="12.6640625" bestFit="1" customWidth="1"/>
    <col min="1244" max="1244" width="40.5" bestFit="1" customWidth="1"/>
    <col min="1245" max="1245" width="10" bestFit="1" customWidth="1"/>
    <col min="1246" max="1246" width="40.5" bestFit="1" customWidth="1"/>
    <col min="1247" max="1247" width="10" bestFit="1" customWidth="1"/>
    <col min="1248" max="1248" width="40.5" bestFit="1" customWidth="1"/>
    <col min="1249" max="1249" width="10" bestFit="1" customWidth="1"/>
    <col min="1250" max="1250" width="40.5" bestFit="1" customWidth="1"/>
    <col min="1251" max="1251" width="10" bestFit="1" customWidth="1"/>
    <col min="1252" max="1252" width="12.6640625" bestFit="1" customWidth="1"/>
    <col min="1253" max="1253" width="40.5" bestFit="1" customWidth="1"/>
    <col min="1254" max="1254" width="10" bestFit="1" customWidth="1"/>
    <col min="1255" max="1255" width="40.5" bestFit="1" customWidth="1"/>
    <col min="1256" max="1256" width="10" bestFit="1" customWidth="1"/>
    <col min="1257" max="1257" width="40.5" bestFit="1" customWidth="1"/>
    <col min="1258" max="1258" width="10" bestFit="1" customWidth="1"/>
    <col min="1259" max="1259" width="40.5" bestFit="1" customWidth="1"/>
    <col min="1260" max="1260" width="10" bestFit="1" customWidth="1"/>
    <col min="1261" max="1261" width="12.6640625" bestFit="1" customWidth="1"/>
    <col min="1262" max="1262" width="40.5" bestFit="1" customWidth="1"/>
    <col min="1263" max="1263" width="10" bestFit="1" customWidth="1"/>
    <col min="1264" max="1264" width="40.5" bestFit="1" customWidth="1"/>
    <col min="1265" max="1265" width="10" bestFit="1" customWidth="1"/>
    <col min="1266" max="1266" width="40.5" bestFit="1" customWidth="1"/>
    <col min="1267" max="1267" width="10" bestFit="1" customWidth="1"/>
    <col min="1268" max="1268" width="40.5" bestFit="1" customWidth="1"/>
    <col min="1269" max="1269" width="10" bestFit="1" customWidth="1"/>
    <col min="1270" max="1270" width="12.6640625" bestFit="1" customWidth="1"/>
    <col min="1271" max="1271" width="40.5" bestFit="1" customWidth="1"/>
    <col min="1272" max="1272" width="10" bestFit="1" customWidth="1"/>
    <col min="1273" max="1273" width="40.5" bestFit="1" customWidth="1"/>
    <col min="1274" max="1274" width="10" bestFit="1" customWidth="1"/>
    <col min="1275" max="1275" width="40.5" bestFit="1" customWidth="1"/>
    <col min="1276" max="1276" width="10" bestFit="1" customWidth="1"/>
    <col min="1277" max="1277" width="40.5" bestFit="1" customWidth="1"/>
    <col min="1278" max="1278" width="10" bestFit="1" customWidth="1"/>
    <col min="1279" max="1279" width="12.6640625" bestFit="1" customWidth="1"/>
    <col min="1280" max="1280" width="40.5" bestFit="1" customWidth="1"/>
    <col min="1281" max="1281" width="10" bestFit="1" customWidth="1"/>
    <col min="1282" max="1282" width="40.5" bestFit="1" customWidth="1"/>
    <col min="1283" max="1283" width="10" bestFit="1" customWidth="1"/>
    <col min="1284" max="1284" width="40.5" bestFit="1" customWidth="1"/>
    <col min="1285" max="1285" width="10" bestFit="1" customWidth="1"/>
    <col min="1286" max="1286" width="40.5" bestFit="1" customWidth="1"/>
    <col min="1287" max="1287" width="10" bestFit="1" customWidth="1"/>
    <col min="1288" max="1288" width="12.6640625" bestFit="1" customWidth="1"/>
    <col min="1289" max="1289" width="40.5" bestFit="1" customWidth="1"/>
    <col min="1290" max="1290" width="10" bestFit="1" customWidth="1"/>
    <col min="1291" max="1291" width="40.5" bestFit="1" customWidth="1"/>
    <col min="1292" max="1292" width="10" bestFit="1" customWidth="1"/>
    <col min="1293" max="1293" width="40.5" bestFit="1" customWidth="1"/>
    <col min="1294" max="1294" width="10" bestFit="1" customWidth="1"/>
    <col min="1295" max="1295" width="40.5" bestFit="1" customWidth="1"/>
    <col min="1296" max="1296" width="10" bestFit="1" customWidth="1"/>
    <col min="1297" max="1297" width="12.6640625" bestFit="1" customWidth="1"/>
    <col min="1298" max="1298" width="40.5" bestFit="1" customWidth="1"/>
    <col min="1299" max="1299" width="10" bestFit="1" customWidth="1"/>
    <col min="1300" max="1300" width="40.5" bestFit="1" customWidth="1"/>
    <col min="1301" max="1301" width="10" bestFit="1" customWidth="1"/>
    <col min="1302" max="1302" width="40.5" bestFit="1" customWidth="1"/>
    <col min="1303" max="1303" width="10" bestFit="1" customWidth="1"/>
    <col min="1304" max="1304" width="40.5" bestFit="1" customWidth="1"/>
    <col min="1305" max="1305" width="10" bestFit="1" customWidth="1"/>
    <col min="1306" max="1306" width="12.6640625" bestFit="1" customWidth="1"/>
    <col min="1307" max="1307" width="40.5" bestFit="1" customWidth="1"/>
    <col min="1308" max="1308" width="10" bestFit="1" customWidth="1"/>
    <col min="1309" max="1309" width="40.5" bestFit="1" customWidth="1"/>
    <col min="1310" max="1310" width="10" bestFit="1" customWidth="1"/>
    <col min="1311" max="1311" width="40.5" bestFit="1" customWidth="1"/>
    <col min="1312" max="1312" width="10" bestFit="1" customWidth="1"/>
    <col min="1313" max="1313" width="40.5" bestFit="1" customWidth="1"/>
    <col min="1314" max="1314" width="10" bestFit="1" customWidth="1"/>
    <col min="1315" max="1315" width="12.6640625" bestFit="1" customWidth="1"/>
    <col min="1316" max="1316" width="40.5" bestFit="1" customWidth="1"/>
    <col min="1317" max="1317" width="10" bestFit="1" customWidth="1"/>
    <col min="1318" max="1318" width="40.5" bestFit="1" customWidth="1"/>
    <col min="1319" max="1319" width="10" bestFit="1" customWidth="1"/>
    <col min="1320" max="1320" width="40.5" bestFit="1" customWidth="1"/>
    <col min="1321" max="1321" width="10" bestFit="1" customWidth="1"/>
    <col min="1322" max="1322" width="40.5" bestFit="1" customWidth="1"/>
    <col min="1323" max="1323" width="10" bestFit="1" customWidth="1"/>
    <col min="1324" max="1324" width="12.6640625" bestFit="1" customWidth="1"/>
    <col min="1325" max="1325" width="40.5" bestFit="1" customWidth="1"/>
    <col min="1326" max="1326" width="10" bestFit="1" customWidth="1"/>
    <col min="1327" max="1327" width="40.5" bestFit="1" customWidth="1"/>
    <col min="1328" max="1328" width="10" bestFit="1" customWidth="1"/>
    <col min="1329" max="1329" width="40.5" bestFit="1" customWidth="1"/>
    <col min="1330" max="1330" width="10" bestFit="1" customWidth="1"/>
    <col min="1331" max="1331" width="40.5" bestFit="1" customWidth="1"/>
    <col min="1332" max="1332" width="10" bestFit="1" customWidth="1"/>
    <col min="1333" max="1333" width="12.6640625" bestFit="1" customWidth="1"/>
    <col min="1334" max="1334" width="40.5" bestFit="1" customWidth="1"/>
    <col min="1335" max="1335" width="10" bestFit="1" customWidth="1"/>
    <col min="1336" max="1336" width="40.5" bestFit="1" customWidth="1"/>
    <col min="1337" max="1337" width="10" bestFit="1" customWidth="1"/>
    <col min="1338" max="1338" width="40.5" bestFit="1" customWidth="1"/>
    <col min="1339" max="1339" width="10" bestFit="1" customWidth="1"/>
    <col min="1340" max="1340" width="40.5" bestFit="1" customWidth="1"/>
    <col min="1341" max="1341" width="10" bestFit="1" customWidth="1"/>
    <col min="1342" max="1342" width="12.6640625" bestFit="1" customWidth="1"/>
    <col min="1343" max="1343" width="40.5" bestFit="1" customWidth="1"/>
    <col min="1344" max="1344" width="10" bestFit="1" customWidth="1"/>
    <col min="1345" max="1345" width="40.5" bestFit="1" customWidth="1"/>
    <col min="1346" max="1346" width="10" bestFit="1" customWidth="1"/>
    <col min="1347" max="1347" width="40.5" bestFit="1" customWidth="1"/>
    <col min="1348" max="1348" width="10" bestFit="1" customWidth="1"/>
    <col min="1349" max="1349" width="40.5" bestFit="1" customWidth="1"/>
    <col min="1350" max="1350" width="10" bestFit="1" customWidth="1"/>
    <col min="1351" max="1351" width="12.6640625" bestFit="1" customWidth="1"/>
    <col min="1352" max="1352" width="40.5" bestFit="1" customWidth="1"/>
    <col min="1353" max="1353" width="10" bestFit="1" customWidth="1"/>
    <col min="1354" max="1354" width="40.5" bestFit="1" customWidth="1"/>
    <col min="1355" max="1355" width="10" bestFit="1" customWidth="1"/>
    <col min="1356" max="1356" width="40.5" bestFit="1" customWidth="1"/>
    <col min="1357" max="1357" width="10" bestFit="1" customWidth="1"/>
    <col min="1358" max="1358" width="40.5" bestFit="1" customWidth="1"/>
    <col min="1359" max="1359" width="10" bestFit="1" customWidth="1"/>
    <col min="1360" max="1360" width="12.6640625" bestFit="1" customWidth="1"/>
    <col min="1361" max="1361" width="40.5" bestFit="1" customWidth="1"/>
    <col min="1362" max="1362" width="10" bestFit="1" customWidth="1"/>
    <col min="1363" max="1363" width="40.5" bestFit="1" customWidth="1"/>
    <col min="1364" max="1364" width="10" bestFit="1" customWidth="1"/>
    <col min="1365" max="1365" width="40.5" bestFit="1" customWidth="1"/>
    <col min="1366" max="1366" width="10" bestFit="1" customWidth="1"/>
    <col min="1367" max="1367" width="40.5" bestFit="1" customWidth="1"/>
    <col min="1368" max="1368" width="10" bestFit="1" customWidth="1"/>
    <col min="1369" max="1369" width="12.6640625" bestFit="1" customWidth="1"/>
    <col min="1370" max="1370" width="40.5" bestFit="1" customWidth="1"/>
    <col min="1371" max="1371" width="10" bestFit="1" customWidth="1"/>
    <col min="1372" max="1372" width="40.5" bestFit="1" customWidth="1"/>
    <col min="1373" max="1373" width="10" bestFit="1" customWidth="1"/>
    <col min="1374" max="1374" width="40.5" bestFit="1" customWidth="1"/>
    <col min="1375" max="1375" width="10" bestFit="1" customWidth="1"/>
    <col min="1376" max="1376" width="40.5" bestFit="1" customWidth="1"/>
    <col min="1377" max="1377" width="10" bestFit="1" customWidth="1"/>
    <col min="1378" max="1378" width="12.6640625" bestFit="1" customWidth="1"/>
    <col min="1379" max="1379" width="40.5" bestFit="1" customWidth="1"/>
    <col min="1380" max="1380" width="10" bestFit="1" customWidth="1"/>
    <col min="1381" max="1381" width="40.5" bestFit="1" customWidth="1"/>
    <col min="1382" max="1382" width="10" bestFit="1" customWidth="1"/>
    <col min="1383" max="1383" width="40.5" bestFit="1" customWidth="1"/>
    <col min="1384" max="1384" width="10" bestFit="1" customWidth="1"/>
    <col min="1385" max="1385" width="40.5" bestFit="1" customWidth="1"/>
    <col min="1386" max="1386" width="10" bestFit="1" customWidth="1"/>
    <col min="1387" max="1387" width="12.6640625" bestFit="1" customWidth="1"/>
    <col min="1388" max="1388" width="40.5" bestFit="1" customWidth="1"/>
    <col min="1389" max="1389" width="10" bestFit="1" customWidth="1"/>
    <col min="1390" max="1390" width="40.5" bestFit="1" customWidth="1"/>
    <col min="1391" max="1391" width="10" bestFit="1" customWidth="1"/>
    <col min="1392" max="1392" width="40.5" bestFit="1" customWidth="1"/>
    <col min="1393" max="1393" width="10" bestFit="1" customWidth="1"/>
    <col min="1394" max="1394" width="40.5" bestFit="1" customWidth="1"/>
    <col min="1395" max="1395" width="10" bestFit="1" customWidth="1"/>
    <col min="1396" max="1396" width="12.6640625" bestFit="1" customWidth="1"/>
    <col min="1397" max="1397" width="40.5" bestFit="1" customWidth="1"/>
    <col min="1398" max="1398" width="10" bestFit="1" customWidth="1"/>
    <col min="1399" max="1399" width="40.5" bestFit="1" customWidth="1"/>
    <col min="1400" max="1400" width="10" bestFit="1" customWidth="1"/>
    <col min="1401" max="1401" width="40.5" bestFit="1" customWidth="1"/>
    <col min="1402" max="1402" width="10" bestFit="1" customWidth="1"/>
    <col min="1403" max="1403" width="40.5" bestFit="1" customWidth="1"/>
    <col min="1404" max="1404" width="10" bestFit="1" customWidth="1"/>
    <col min="1405" max="1405" width="12.6640625" bestFit="1" customWidth="1"/>
    <col min="1406" max="1406" width="40.5" bestFit="1" customWidth="1"/>
    <col min="1407" max="1407" width="10" bestFit="1" customWidth="1"/>
    <col min="1408" max="1408" width="40.5" bestFit="1" customWidth="1"/>
    <col min="1409" max="1409" width="10" bestFit="1" customWidth="1"/>
    <col min="1410" max="1410" width="40.5" bestFit="1" customWidth="1"/>
    <col min="1411" max="1411" width="10" bestFit="1" customWidth="1"/>
    <col min="1412" max="1412" width="40.5" bestFit="1" customWidth="1"/>
    <col min="1413" max="1413" width="10" bestFit="1" customWidth="1"/>
    <col min="1414" max="1414" width="12.6640625" bestFit="1" customWidth="1"/>
    <col min="1415" max="1415" width="40.5" bestFit="1" customWidth="1"/>
    <col min="1416" max="1416" width="10" bestFit="1" customWidth="1"/>
    <col min="1417" max="1417" width="40.5" bestFit="1" customWidth="1"/>
    <col min="1418" max="1418" width="10" bestFit="1" customWidth="1"/>
    <col min="1419" max="1419" width="40.5" bestFit="1" customWidth="1"/>
    <col min="1420" max="1420" width="10" bestFit="1" customWidth="1"/>
    <col min="1421" max="1421" width="40.5" bestFit="1" customWidth="1"/>
    <col min="1422" max="1422" width="10" bestFit="1" customWidth="1"/>
    <col min="1423" max="1423" width="12.6640625" bestFit="1" customWidth="1"/>
    <col min="1424" max="1424" width="40.5" bestFit="1" customWidth="1"/>
    <col min="1425" max="1425" width="10" bestFit="1" customWidth="1"/>
    <col min="1426" max="1426" width="40.5" bestFit="1" customWidth="1"/>
    <col min="1427" max="1427" width="10" bestFit="1" customWidth="1"/>
    <col min="1428" max="1428" width="40.5" bestFit="1" customWidth="1"/>
    <col min="1429" max="1429" width="10" bestFit="1" customWidth="1"/>
    <col min="1430" max="1430" width="40.5" bestFit="1" customWidth="1"/>
    <col min="1431" max="1431" width="10" bestFit="1" customWidth="1"/>
    <col min="1432" max="1432" width="12.6640625" bestFit="1" customWidth="1"/>
    <col min="1433" max="1433" width="40.5" bestFit="1" customWidth="1"/>
    <col min="1434" max="1434" width="10" bestFit="1" customWidth="1"/>
    <col min="1435" max="1435" width="40.5" bestFit="1" customWidth="1"/>
    <col min="1436" max="1436" width="10" bestFit="1" customWidth="1"/>
    <col min="1437" max="1437" width="40.5" bestFit="1" customWidth="1"/>
    <col min="1438" max="1438" width="10" bestFit="1" customWidth="1"/>
    <col min="1439" max="1439" width="40.5" bestFit="1" customWidth="1"/>
    <col min="1440" max="1440" width="10" bestFit="1" customWidth="1"/>
    <col min="1441" max="1441" width="12.6640625" bestFit="1" customWidth="1"/>
    <col min="1442" max="1442" width="40.5" bestFit="1" customWidth="1"/>
    <col min="1443" max="1443" width="10" bestFit="1" customWidth="1"/>
    <col min="1444" max="1444" width="40.5" bestFit="1" customWidth="1"/>
    <col min="1445" max="1445" width="10" bestFit="1" customWidth="1"/>
    <col min="1446" max="1446" width="40.5" bestFit="1" customWidth="1"/>
    <col min="1447" max="1447" width="10" bestFit="1" customWidth="1"/>
    <col min="1448" max="1448" width="40.5" bestFit="1" customWidth="1"/>
    <col min="1449" max="1449" width="10" bestFit="1" customWidth="1"/>
    <col min="1450" max="1450" width="12.6640625" bestFit="1" customWidth="1"/>
    <col min="1451" max="1451" width="40.5" bestFit="1" customWidth="1"/>
    <col min="1452" max="1452" width="10" bestFit="1" customWidth="1"/>
    <col min="1453" max="1453" width="40.5" bestFit="1" customWidth="1"/>
    <col min="1454" max="1454" width="10" bestFit="1" customWidth="1"/>
    <col min="1455" max="1455" width="40.5" bestFit="1" customWidth="1"/>
    <col min="1456" max="1456" width="10" bestFit="1" customWidth="1"/>
    <col min="1457" max="1457" width="40.5" bestFit="1" customWidth="1"/>
    <col min="1458" max="1458" width="10" bestFit="1" customWidth="1"/>
    <col min="1459" max="1459" width="12.6640625" bestFit="1" customWidth="1"/>
    <col min="1460" max="1460" width="40.5" bestFit="1" customWidth="1"/>
    <col min="1461" max="1461" width="10" bestFit="1" customWidth="1"/>
    <col min="1462" max="1462" width="40.5" bestFit="1" customWidth="1"/>
    <col min="1463" max="1463" width="10" bestFit="1" customWidth="1"/>
    <col min="1464" max="1464" width="40.5" bestFit="1" customWidth="1"/>
    <col min="1465" max="1465" width="10" bestFit="1" customWidth="1"/>
    <col min="1466" max="1466" width="40.5" bestFit="1" customWidth="1"/>
    <col min="1467" max="1467" width="10" bestFit="1" customWidth="1"/>
    <col min="1468" max="1468" width="12.6640625" bestFit="1" customWidth="1"/>
    <col min="1469" max="1469" width="40.5" bestFit="1" customWidth="1"/>
    <col min="1470" max="1470" width="10" bestFit="1" customWidth="1"/>
    <col min="1471" max="1471" width="40.5" bestFit="1" customWidth="1"/>
    <col min="1472" max="1472" width="10" bestFit="1" customWidth="1"/>
    <col min="1473" max="1473" width="40.5" bestFit="1" customWidth="1"/>
    <col min="1474" max="1474" width="10" bestFit="1" customWidth="1"/>
    <col min="1475" max="1475" width="40.5" bestFit="1" customWidth="1"/>
    <col min="1476" max="1476" width="10" bestFit="1" customWidth="1"/>
    <col min="1477" max="1477" width="12.6640625" bestFit="1" customWidth="1"/>
    <col min="1478" max="1478" width="40.5" bestFit="1" customWidth="1"/>
    <col min="1479" max="1479" width="10" bestFit="1" customWidth="1"/>
    <col min="1480" max="1480" width="40.5" bestFit="1" customWidth="1"/>
    <col min="1481" max="1481" width="10" bestFit="1" customWidth="1"/>
    <col min="1482" max="1482" width="40.5" bestFit="1" customWidth="1"/>
    <col min="1483" max="1483" width="10" bestFit="1" customWidth="1"/>
    <col min="1484" max="1484" width="40.5" bestFit="1" customWidth="1"/>
    <col min="1485" max="1485" width="10" bestFit="1" customWidth="1"/>
    <col min="1486" max="1486" width="12.6640625" bestFit="1" customWidth="1"/>
    <col min="1487" max="1487" width="40.5" bestFit="1" customWidth="1"/>
    <col min="1488" max="1488" width="10" bestFit="1" customWidth="1"/>
    <col min="1489" max="1489" width="40.5" bestFit="1" customWidth="1"/>
    <col min="1490" max="1490" width="10" bestFit="1" customWidth="1"/>
    <col min="1491" max="1491" width="40.5" bestFit="1" customWidth="1"/>
    <col min="1492" max="1492" width="10" bestFit="1" customWidth="1"/>
    <col min="1493" max="1493" width="40.5" bestFit="1" customWidth="1"/>
    <col min="1494" max="1494" width="10" bestFit="1" customWidth="1"/>
    <col min="1495" max="1495" width="12.6640625" bestFit="1" customWidth="1"/>
    <col min="1496" max="1496" width="40.5" bestFit="1" customWidth="1"/>
    <col min="1497" max="1497" width="10" bestFit="1" customWidth="1"/>
    <col min="1498" max="1498" width="40.5" bestFit="1" customWidth="1"/>
    <col min="1499" max="1499" width="10" bestFit="1" customWidth="1"/>
    <col min="1500" max="1500" width="40.5" bestFit="1" customWidth="1"/>
    <col min="1501" max="1501" width="10" bestFit="1" customWidth="1"/>
    <col min="1502" max="1502" width="40.5" bestFit="1" customWidth="1"/>
    <col min="1503" max="1503" width="10" bestFit="1" customWidth="1"/>
    <col min="1504" max="1504" width="12.6640625" bestFit="1" customWidth="1"/>
    <col min="1505" max="1505" width="40.5" bestFit="1" customWidth="1"/>
    <col min="1506" max="1506" width="10" bestFit="1" customWidth="1"/>
    <col min="1507" max="1507" width="40.5" bestFit="1" customWidth="1"/>
    <col min="1508" max="1508" width="10" bestFit="1" customWidth="1"/>
    <col min="1509" max="1509" width="40.5" bestFit="1" customWidth="1"/>
    <col min="1510" max="1510" width="10" bestFit="1" customWidth="1"/>
    <col min="1511" max="1511" width="40.5" bestFit="1" customWidth="1"/>
    <col min="1512" max="1512" width="10" bestFit="1" customWidth="1"/>
    <col min="1513" max="1513" width="12.6640625" bestFit="1" customWidth="1"/>
    <col min="1514" max="1514" width="40.5" bestFit="1" customWidth="1"/>
    <col min="1515" max="1515" width="10" bestFit="1" customWidth="1"/>
    <col min="1516" max="1516" width="40.5" bestFit="1" customWidth="1"/>
    <col min="1517" max="1517" width="10" bestFit="1" customWidth="1"/>
    <col min="1518" max="1518" width="40.5" bestFit="1" customWidth="1"/>
    <col min="1519" max="1519" width="10" bestFit="1" customWidth="1"/>
    <col min="1520" max="1520" width="40.5" bestFit="1" customWidth="1"/>
    <col min="1521" max="1521" width="10" bestFit="1" customWidth="1"/>
    <col min="1522" max="1522" width="12.6640625" bestFit="1" customWidth="1"/>
    <col min="1523" max="1523" width="40.5" bestFit="1" customWidth="1"/>
    <col min="1524" max="1524" width="10" bestFit="1" customWidth="1"/>
    <col min="1525" max="1525" width="40.5" bestFit="1" customWidth="1"/>
    <col min="1526" max="1526" width="10" bestFit="1" customWidth="1"/>
    <col min="1527" max="1527" width="40.5" bestFit="1" customWidth="1"/>
    <col min="1528" max="1528" width="10" bestFit="1" customWidth="1"/>
    <col min="1529" max="1529" width="40.5" bestFit="1" customWidth="1"/>
    <col min="1530" max="1530" width="10" bestFit="1" customWidth="1"/>
    <col min="1531" max="1531" width="12.6640625" bestFit="1" customWidth="1"/>
    <col min="1532" max="1532" width="40.5" bestFit="1" customWidth="1"/>
    <col min="1533" max="1533" width="10" bestFit="1" customWidth="1"/>
    <col min="1534" max="1534" width="40.5" bestFit="1" customWidth="1"/>
    <col min="1535" max="1535" width="10" bestFit="1" customWidth="1"/>
    <col min="1536" max="1536" width="40.5" bestFit="1" customWidth="1"/>
    <col min="1537" max="1537" width="10" bestFit="1" customWidth="1"/>
    <col min="1538" max="1538" width="40.5" bestFit="1" customWidth="1"/>
    <col min="1539" max="1539" width="10" bestFit="1" customWidth="1"/>
    <col min="1540" max="1540" width="12.6640625" bestFit="1" customWidth="1"/>
    <col min="1541" max="1541" width="40.5" bestFit="1" customWidth="1"/>
    <col min="1542" max="1542" width="10" bestFit="1" customWidth="1"/>
    <col min="1543" max="1543" width="40.5" bestFit="1" customWidth="1"/>
    <col min="1544" max="1544" width="10" bestFit="1" customWidth="1"/>
    <col min="1545" max="1545" width="40.5" bestFit="1" customWidth="1"/>
    <col min="1546" max="1546" width="10" bestFit="1" customWidth="1"/>
    <col min="1547" max="1547" width="40.5" bestFit="1" customWidth="1"/>
    <col min="1548" max="1548" width="10" bestFit="1" customWidth="1"/>
    <col min="1549" max="1549" width="12.6640625" bestFit="1" customWidth="1"/>
    <col min="1550" max="1550" width="40.5" bestFit="1" customWidth="1"/>
    <col min="1551" max="1551" width="10" bestFit="1" customWidth="1"/>
    <col min="1552" max="1552" width="40.5" bestFit="1" customWidth="1"/>
    <col min="1553" max="1553" width="10" bestFit="1" customWidth="1"/>
    <col min="1554" max="1554" width="40.5" bestFit="1" customWidth="1"/>
    <col min="1555" max="1555" width="10" bestFit="1" customWidth="1"/>
    <col min="1556" max="1556" width="40.5" bestFit="1" customWidth="1"/>
    <col min="1557" max="1557" width="10" bestFit="1" customWidth="1"/>
    <col min="1558" max="1558" width="12.6640625" bestFit="1" customWidth="1"/>
    <col min="1559" max="1559" width="40.5" bestFit="1" customWidth="1"/>
    <col min="1560" max="1560" width="10" bestFit="1" customWidth="1"/>
    <col min="1561" max="1561" width="40.5" bestFit="1" customWidth="1"/>
    <col min="1562" max="1562" width="10" bestFit="1" customWidth="1"/>
    <col min="1563" max="1563" width="40.5" bestFit="1" customWidth="1"/>
    <col min="1564" max="1564" width="10" bestFit="1" customWidth="1"/>
    <col min="1565" max="1565" width="40.5" bestFit="1" customWidth="1"/>
    <col min="1566" max="1566" width="10" bestFit="1" customWidth="1"/>
    <col min="1567" max="1567" width="12.6640625" bestFit="1" customWidth="1"/>
    <col min="1568" max="1568" width="40.5" bestFit="1" customWidth="1"/>
    <col min="1569" max="1569" width="10" bestFit="1" customWidth="1"/>
    <col min="1570" max="1570" width="40.5" bestFit="1" customWidth="1"/>
    <col min="1571" max="1571" width="10" bestFit="1" customWidth="1"/>
    <col min="1572" max="1572" width="40.5" bestFit="1" customWidth="1"/>
    <col min="1573" max="1573" width="10" bestFit="1" customWidth="1"/>
    <col min="1574" max="1574" width="40.5" bestFit="1" customWidth="1"/>
    <col min="1575" max="1575" width="10" bestFit="1" customWidth="1"/>
    <col min="1576" max="1576" width="12.6640625" bestFit="1" customWidth="1"/>
    <col min="1577" max="1577" width="40.5" bestFit="1" customWidth="1"/>
    <col min="1578" max="1578" width="10" bestFit="1" customWidth="1"/>
    <col min="1579" max="1579" width="40.5" bestFit="1" customWidth="1"/>
    <col min="1580" max="1580" width="10" bestFit="1" customWidth="1"/>
    <col min="1581" max="1581" width="40.5" bestFit="1" customWidth="1"/>
    <col min="1582" max="1582" width="10" bestFit="1" customWidth="1"/>
    <col min="1583" max="1583" width="40.5" bestFit="1" customWidth="1"/>
    <col min="1584" max="1584" width="10" bestFit="1" customWidth="1"/>
    <col min="1585" max="1585" width="12.6640625" bestFit="1" customWidth="1"/>
    <col min="1586" max="1586" width="40.5" bestFit="1" customWidth="1"/>
    <col min="1587" max="1587" width="10" bestFit="1" customWidth="1"/>
    <col min="1588" max="1588" width="40.5" bestFit="1" customWidth="1"/>
    <col min="1589" max="1589" width="10" bestFit="1" customWidth="1"/>
    <col min="1590" max="1590" width="40.5" bestFit="1" customWidth="1"/>
    <col min="1591" max="1591" width="10" bestFit="1" customWidth="1"/>
    <col min="1592" max="1592" width="40.5" bestFit="1" customWidth="1"/>
    <col min="1593" max="1593" width="10" bestFit="1" customWidth="1"/>
    <col min="1594" max="1594" width="12.6640625" bestFit="1" customWidth="1"/>
    <col min="1595" max="1595" width="40.5" bestFit="1" customWidth="1"/>
    <col min="1596" max="1596" width="10" bestFit="1" customWidth="1"/>
    <col min="1597" max="1597" width="40.5" bestFit="1" customWidth="1"/>
    <col min="1598" max="1598" width="10" bestFit="1" customWidth="1"/>
    <col min="1599" max="1599" width="40.5" bestFit="1" customWidth="1"/>
    <col min="1600" max="1600" width="10" bestFit="1" customWidth="1"/>
    <col min="1601" max="1601" width="40.5" bestFit="1" customWidth="1"/>
    <col min="1602" max="1602" width="10" bestFit="1" customWidth="1"/>
    <col min="1603" max="1603" width="12.6640625" bestFit="1" customWidth="1"/>
    <col min="1604" max="1604" width="40.5" bestFit="1" customWidth="1"/>
    <col min="1605" max="1605" width="10" bestFit="1" customWidth="1"/>
    <col min="1606" max="1606" width="40.5" bestFit="1" customWidth="1"/>
    <col min="1607" max="1607" width="10" bestFit="1" customWidth="1"/>
    <col min="1608" max="1608" width="40.5" bestFit="1" customWidth="1"/>
    <col min="1609" max="1609" width="10" bestFit="1" customWidth="1"/>
    <col min="1610" max="1610" width="40.5" bestFit="1" customWidth="1"/>
    <col min="1611" max="1611" width="10" bestFit="1" customWidth="1"/>
    <col min="1612" max="1612" width="12.6640625" bestFit="1" customWidth="1"/>
    <col min="1613" max="1613" width="40.5" bestFit="1" customWidth="1"/>
    <col min="1614" max="1614" width="10" bestFit="1" customWidth="1"/>
    <col min="1615" max="1615" width="40.5" bestFit="1" customWidth="1"/>
    <col min="1616" max="1616" width="10" bestFit="1" customWidth="1"/>
    <col min="1617" max="1617" width="40.5" bestFit="1" customWidth="1"/>
    <col min="1618" max="1618" width="10" bestFit="1" customWidth="1"/>
    <col min="1619" max="1619" width="40.5" bestFit="1" customWidth="1"/>
    <col min="1620" max="1620" width="10" bestFit="1" customWidth="1"/>
    <col min="1621" max="1621" width="12.6640625" bestFit="1" customWidth="1"/>
    <col min="1622" max="1622" width="40.5" bestFit="1" customWidth="1"/>
    <col min="1623" max="1623" width="10" bestFit="1" customWidth="1"/>
    <col min="1624" max="1624" width="40.5" bestFit="1" customWidth="1"/>
    <col min="1625" max="1625" width="10" bestFit="1" customWidth="1"/>
    <col min="1626" max="1626" width="40.5" bestFit="1" customWidth="1"/>
    <col min="1627" max="1627" width="10" bestFit="1" customWidth="1"/>
    <col min="1628" max="1628" width="40.5" bestFit="1" customWidth="1"/>
    <col min="1629" max="1629" width="10" bestFit="1" customWidth="1"/>
    <col min="1630" max="1630" width="12.6640625" bestFit="1" customWidth="1"/>
    <col min="1631" max="1631" width="40.5" bestFit="1" customWidth="1"/>
    <col min="1632" max="1632" width="10" bestFit="1" customWidth="1"/>
    <col min="1633" max="1633" width="40.5" bestFit="1" customWidth="1"/>
    <col min="1634" max="1634" width="10" bestFit="1" customWidth="1"/>
    <col min="1635" max="1635" width="40.5" bestFit="1" customWidth="1"/>
    <col min="1636" max="1636" width="10" bestFit="1" customWidth="1"/>
    <col min="1637" max="1637" width="40.5" bestFit="1" customWidth="1"/>
    <col min="1638" max="1638" width="10" bestFit="1" customWidth="1"/>
    <col min="1639" max="1639" width="12.6640625" bestFit="1" customWidth="1"/>
    <col min="1640" max="1640" width="40.5" bestFit="1" customWidth="1"/>
    <col min="1641" max="1641" width="10" bestFit="1" customWidth="1"/>
    <col min="1642" max="1642" width="40.5" bestFit="1" customWidth="1"/>
    <col min="1643" max="1643" width="10" bestFit="1" customWidth="1"/>
    <col min="1644" max="1644" width="40.5" bestFit="1" customWidth="1"/>
    <col min="1645" max="1645" width="10" bestFit="1" customWidth="1"/>
    <col min="1646" max="1646" width="40.5" bestFit="1" customWidth="1"/>
    <col min="1647" max="1647" width="10" bestFit="1" customWidth="1"/>
    <col min="1648" max="1648" width="12.6640625" bestFit="1" customWidth="1"/>
    <col min="1649" max="1649" width="40.5" bestFit="1" customWidth="1"/>
    <col min="1650" max="1650" width="10" bestFit="1" customWidth="1"/>
    <col min="1651" max="1651" width="40.5" bestFit="1" customWidth="1"/>
    <col min="1652" max="1652" width="10" bestFit="1" customWidth="1"/>
    <col min="1653" max="1653" width="40.5" bestFit="1" customWidth="1"/>
    <col min="1654" max="1654" width="10" bestFit="1" customWidth="1"/>
    <col min="1655" max="1655" width="40.5" bestFit="1" customWidth="1"/>
    <col min="1656" max="1656" width="10" bestFit="1" customWidth="1"/>
    <col min="1657" max="1657" width="12.6640625" bestFit="1" customWidth="1"/>
    <col min="1658" max="1658" width="40.5" bestFit="1" customWidth="1"/>
    <col min="1659" max="1659" width="10" bestFit="1" customWidth="1"/>
    <col min="1660" max="1660" width="40.5" bestFit="1" customWidth="1"/>
    <col min="1661" max="1661" width="10" bestFit="1" customWidth="1"/>
    <col min="1662" max="1662" width="40.5" bestFit="1" customWidth="1"/>
    <col min="1663" max="1663" width="10" bestFit="1" customWidth="1"/>
    <col min="1664" max="1664" width="40.5" bestFit="1" customWidth="1"/>
    <col min="1665" max="1665" width="10" bestFit="1" customWidth="1"/>
    <col min="1666" max="1666" width="12.6640625" bestFit="1" customWidth="1"/>
    <col min="1667" max="1667" width="40.5" bestFit="1" customWidth="1"/>
    <col min="1668" max="1668" width="10" bestFit="1" customWidth="1"/>
    <col min="1669" max="1669" width="40.5" bestFit="1" customWidth="1"/>
    <col min="1670" max="1670" width="10" bestFit="1" customWidth="1"/>
    <col min="1671" max="1671" width="40.5" bestFit="1" customWidth="1"/>
    <col min="1672" max="1672" width="10" bestFit="1" customWidth="1"/>
    <col min="1673" max="1673" width="40.5" bestFit="1" customWidth="1"/>
    <col min="1674" max="1674" width="10" bestFit="1" customWidth="1"/>
    <col min="1675" max="1675" width="12.6640625" bestFit="1" customWidth="1"/>
    <col min="1676" max="1676" width="40.5" bestFit="1" customWidth="1"/>
    <col min="1677" max="1677" width="10" bestFit="1" customWidth="1"/>
    <col min="1678" max="1678" width="40.5" bestFit="1" customWidth="1"/>
    <col min="1679" max="1679" width="10" bestFit="1" customWidth="1"/>
    <col min="1680" max="1680" width="40.5" bestFit="1" customWidth="1"/>
    <col min="1681" max="1681" width="10" bestFit="1" customWidth="1"/>
    <col min="1682" max="1682" width="40.5" bestFit="1" customWidth="1"/>
    <col min="1683" max="1683" width="10" bestFit="1" customWidth="1"/>
    <col min="1684" max="1684" width="12.6640625" bestFit="1" customWidth="1"/>
    <col min="1685" max="1685" width="40.5" bestFit="1" customWidth="1"/>
    <col min="1686" max="1686" width="10" bestFit="1" customWidth="1"/>
    <col min="1687" max="1687" width="40.5" bestFit="1" customWidth="1"/>
    <col min="1688" max="1688" width="10" bestFit="1" customWidth="1"/>
    <col min="1689" max="1689" width="40.5" bestFit="1" customWidth="1"/>
    <col min="1690" max="1690" width="10" bestFit="1" customWidth="1"/>
    <col min="1691" max="1691" width="40.5" bestFit="1" customWidth="1"/>
    <col min="1692" max="1692" width="10" bestFit="1" customWidth="1"/>
    <col min="1693" max="1693" width="12.6640625" bestFit="1" customWidth="1"/>
    <col min="1694" max="1694" width="40.5" bestFit="1" customWidth="1"/>
    <col min="1695" max="1695" width="10" bestFit="1" customWidth="1"/>
    <col min="1696" max="1696" width="40.5" bestFit="1" customWidth="1"/>
    <col min="1697" max="1697" width="10" bestFit="1" customWidth="1"/>
    <col min="1698" max="1698" width="40.5" bestFit="1" customWidth="1"/>
    <col min="1699" max="1699" width="10" bestFit="1" customWidth="1"/>
    <col min="1700" max="1700" width="40.5" bestFit="1" customWidth="1"/>
    <col min="1701" max="1701" width="10" bestFit="1" customWidth="1"/>
    <col min="1702" max="1702" width="12.6640625" bestFit="1" customWidth="1"/>
    <col min="1703" max="1703" width="40.5" bestFit="1" customWidth="1"/>
    <col min="1704" max="1704" width="10" bestFit="1" customWidth="1"/>
    <col min="1705" max="1705" width="40.5" bestFit="1" customWidth="1"/>
    <col min="1706" max="1706" width="10" bestFit="1" customWidth="1"/>
    <col min="1707" max="1707" width="40.5" bestFit="1" customWidth="1"/>
    <col min="1708" max="1708" width="10" bestFit="1" customWidth="1"/>
    <col min="1709" max="1709" width="40.5" bestFit="1" customWidth="1"/>
    <col min="1710" max="1710" width="10" bestFit="1" customWidth="1"/>
    <col min="1711" max="1711" width="12.6640625" bestFit="1" customWidth="1"/>
    <col min="1712" max="1712" width="40.5" bestFit="1" customWidth="1"/>
    <col min="1713" max="1713" width="10" bestFit="1" customWidth="1"/>
    <col min="1714" max="1714" width="40.5" bestFit="1" customWidth="1"/>
    <col min="1715" max="1715" width="10" bestFit="1" customWidth="1"/>
    <col min="1716" max="1716" width="40.5" bestFit="1" customWidth="1"/>
    <col min="1717" max="1717" width="10" bestFit="1" customWidth="1"/>
    <col min="1718" max="1718" width="40.5" bestFit="1" customWidth="1"/>
    <col min="1719" max="1719" width="10" bestFit="1" customWidth="1"/>
    <col min="1720" max="1720" width="12.6640625" bestFit="1" customWidth="1"/>
    <col min="1721" max="1721" width="40.5" bestFit="1" customWidth="1"/>
    <col min="1722" max="1722" width="10" bestFit="1" customWidth="1"/>
    <col min="1723" max="1723" width="40.5" bestFit="1" customWidth="1"/>
    <col min="1724" max="1724" width="10" bestFit="1" customWidth="1"/>
    <col min="1725" max="1725" width="40.5" bestFit="1" customWidth="1"/>
    <col min="1726" max="1726" width="10" bestFit="1" customWidth="1"/>
    <col min="1727" max="1727" width="40.5" bestFit="1" customWidth="1"/>
    <col min="1728" max="1728" width="10" bestFit="1" customWidth="1"/>
    <col min="1729" max="1729" width="12.6640625" bestFit="1" customWidth="1"/>
    <col min="1730" max="1730" width="40.5" bestFit="1" customWidth="1"/>
    <col min="1731" max="1731" width="10" bestFit="1" customWidth="1"/>
    <col min="1732" max="1732" width="40.5" bestFit="1" customWidth="1"/>
    <col min="1733" max="1733" width="10" bestFit="1" customWidth="1"/>
    <col min="1734" max="1734" width="40.5" bestFit="1" customWidth="1"/>
    <col min="1735" max="1735" width="10" bestFit="1" customWidth="1"/>
    <col min="1736" max="1736" width="40.5" bestFit="1" customWidth="1"/>
    <col min="1737" max="1737" width="10" bestFit="1" customWidth="1"/>
    <col min="1738" max="1738" width="12.6640625" bestFit="1" customWidth="1"/>
    <col min="1739" max="1739" width="40.5" bestFit="1" customWidth="1"/>
    <col min="1740" max="1740" width="10" bestFit="1" customWidth="1"/>
    <col min="1741" max="1741" width="40.5" bestFit="1" customWidth="1"/>
    <col min="1742" max="1742" width="10" bestFit="1" customWidth="1"/>
    <col min="1743" max="1743" width="40.5" bestFit="1" customWidth="1"/>
    <col min="1744" max="1744" width="10" bestFit="1" customWidth="1"/>
    <col min="1745" max="1745" width="40.5" bestFit="1" customWidth="1"/>
    <col min="1746" max="1746" width="10" bestFit="1" customWidth="1"/>
    <col min="1747" max="1747" width="12.6640625" bestFit="1" customWidth="1"/>
    <col min="1748" max="1748" width="40.5" bestFit="1" customWidth="1"/>
    <col min="1749" max="1749" width="10" bestFit="1" customWidth="1"/>
    <col min="1750" max="1750" width="40.5" bestFit="1" customWidth="1"/>
    <col min="1751" max="1751" width="10" bestFit="1" customWidth="1"/>
    <col min="1752" max="1752" width="40.5" bestFit="1" customWidth="1"/>
    <col min="1753" max="1753" width="10" bestFit="1" customWidth="1"/>
    <col min="1754" max="1754" width="40.5" bestFit="1" customWidth="1"/>
    <col min="1755" max="1755" width="10" bestFit="1" customWidth="1"/>
    <col min="1756" max="1756" width="12.6640625" bestFit="1" customWidth="1"/>
    <col min="1757" max="1757" width="40.5" bestFit="1" customWidth="1"/>
    <col min="1758" max="1758" width="10" bestFit="1" customWidth="1"/>
    <col min="1759" max="1759" width="40.5" bestFit="1" customWidth="1"/>
    <col min="1760" max="1760" width="10" bestFit="1" customWidth="1"/>
    <col min="1761" max="1761" width="40.5" bestFit="1" customWidth="1"/>
    <col min="1762" max="1762" width="10" bestFit="1" customWidth="1"/>
    <col min="1763" max="1763" width="40.5" bestFit="1" customWidth="1"/>
    <col min="1764" max="1764" width="10" bestFit="1" customWidth="1"/>
    <col min="1765" max="1765" width="12.6640625" bestFit="1" customWidth="1"/>
    <col min="1766" max="1766" width="40.5" bestFit="1" customWidth="1"/>
    <col min="1767" max="1767" width="10" bestFit="1" customWidth="1"/>
    <col min="1768" max="1768" width="40.5" bestFit="1" customWidth="1"/>
    <col min="1769" max="1769" width="10" bestFit="1" customWidth="1"/>
    <col min="1770" max="1770" width="40.5" bestFit="1" customWidth="1"/>
    <col min="1771" max="1771" width="10" bestFit="1" customWidth="1"/>
    <col min="1772" max="1772" width="40.5" bestFit="1" customWidth="1"/>
    <col min="1773" max="1773" width="10" bestFit="1" customWidth="1"/>
    <col min="1774" max="1774" width="12.6640625" bestFit="1" customWidth="1"/>
    <col min="1775" max="1775" width="40.5" bestFit="1" customWidth="1"/>
    <col min="1776" max="1776" width="10" bestFit="1" customWidth="1"/>
    <col min="1777" max="1777" width="40.5" bestFit="1" customWidth="1"/>
    <col min="1778" max="1778" width="10" bestFit="1" customWidth="1"/>
    <col min="1779" max="1779" width="40.5" bestFit="1" customWidth="1"/>
    <col min="1780" max="1780" width="10" bestFit="1" customWidth="1"/>
    <col min="1781" max="1781" width="40.5" bestFit="1" customWidth="1"/>
    <col min="1782" max="1782" width="10" bestFit="1" customWidth="1"/>
    <col min="1783" max="1783" width="12.6640625" bestFit="1" customWidth="1"/>
    <col min="1784" max="1784" width="40.5" bestFit="1" customWidth="1"/>
    <col min="1785" max="1785" width="10" bestFit="1" customWidth="1"/>
    <col min="1786" max="1786" width="40.5" bestFit="1" customWidth="1"/>
    <col min="1787" max="1787" width="10" bestFit="1" customWidth="1"/>
    <col min="1788" max="1788" width="40.5" bestFit="1" customWidth="1"/>
    <col min="1789" max="1789" width="10" bestFit="1" customWidth="1"/>
    <col min="1790" max="1790" width="40.5" bestFit="1" customWidth="1"/>
    <col min="1791" max="1791" width="10" bestFit="1" customWidth="1"/>
    <col min="1792" max="1792" width="12.6640625" bestFit="1" customWidth="1"/>
    <col min="1793" max="1793" width="40.5" bestFit="1" customWidth="1"/>
    <col min="1794" max="1794" width="10" bestFit="1" customWidth="1"/>
    <col min="1795" max="1795" width="40.5" bestFit="1" customWidth="1"/>
    <col min="1796" max="1796" width="10" bestFit="1" customWidth="1"/>
    <col min="1797" max="1797" width="40.5" bestFit="1" customWidth="1"/>
    <col min="1798" max="1798" width="10" bestFit="1" customWidth="1"/>
    <col min="1799" max="1799" width="40.5" bestFit="1" customWidth="1"/>
    <col min="1800" max="1800" width="10" bestFit="1" customWidth="1"/>
    <col min="1801" max="1801" width="12.6640625" bestFit="1" customWidth="1"/>
    <col min="1802" max="1802" width="40.5" bestFit="1" customWidth="1"/>
    <col min="1803" max="1803" width="10" bestFit="1" customWidth="1"/>
    <col min="1804" max="1804" width="40.5" bestFit="1" customWidth="1"/>
    <col min="1805" max="1805" width="10" bestFit="1" customWidth="1"/>
    <col min="1806" max="1806" width="40.5" bestFit="1" customWidth="1"/>
    <col min="1807" max="1807" width="10" bestFit="1" customWidth="1"/>
    <col min="1808" max="1808" width="40.5" bestFit="1" customWidth="1"/>
    <col min="1809" max="1809" width="10" bestFit="1" customWidth="1"/>
    <col min="1810" max="1810" width="12.6640625" bestFit="1" customWidth="1"/>
    <col min="1811" max="1811" width="40.5" bestFit="1" customWidth="1"/>
    <col min="1812" max="1812" width="10" bestFit="1" customWidth="1"/>
    <col min="1813" max="1813" width="40.5" bestFit="1" customWidth="1"/>
    <col min="1814" max="1814" width="10" bestFit="1" customWidth="1"/>
    <col min="1815" max="1815" width="40.5" bestFit="1" customWidth="1"/>
    <col min="1816" max="1816" width="10" bestFit="1" customWidth="1"/>
    <col min="1817" max="1817" width="40.5" bestFit="1" customWidth="1"/>
    <col min="1818" max="1818" width="10" bestFit="1" customWidth="1"/>
    <col min="1819" max="1819" width="12.6640625" bestFit="1" customWidth="1"/>
    <col min="1820" max="1820" width="40.5" bestFit="1" customWidth="1"/>
    <col min="1821" max="1821" width="10" bestFit="1" customWidth="1"/>
    <col min="1822" max="1822" width="40.5" bestFit="1" customWidth="1"/>
    <col min="1823" max="1823" width="10" bestFit="1" customWidth="1"/>
    <col min="1824" max="1824" width="40.5" bestFit="1" customWidth="1"/>
    <col min="1825" max="1825" width="10" bestFit="1" customWidth="1"/>
    <col min="1826" max="1826" width="40.5" bestFit="1" customWidth="1"/>
    <col min="1827" max="1827" width="10" bestFit="1" customWidth="1"/>
    <col min="1828" max="1828" width="12.6640625" bestFit="1" customWidth="1"/>
    <col min="1829" max="1829" width="40.5" bestFit="1" customWidth="1"/>
    <col min="1830" max="1830" width="10" bestFit="1" customWidth="1"/>
    <col min="1831" max="1831" width="40.5" bestFit="1" customWidth="1"/>
    <col min="1832" max="1832" width="10" bestFit="1" customWidth="1"/>
    <col min="1833" max="1833" width="40.5" bestFit="1" customWidth="1"/>
    <col min="1834" max="1834" width="10" bestFit="1" customWidth="1"/>
    <col min="1835" max="1835" width="40.5" bestFit="1" customWidth="1"/>
    <col min="1836" max="1836" width="10" bestFit="1" customWidth="1"/>
    <col min="1837" max="1837" width="12.6640625" bestFit="1" customWidth="1"/>
    <col min="1838" max="1838" width="40.5" bestFit="1" customWidth="1"/>
    <col min="1839" max="1839" width="10" bestFit="1" customWidth="1"/>
    <col min="1840" max="1840" width="40.5" bestFit="1" customWidth="1"/>
    <col min="1841" max="1841" width="10" bestFit="1" customWidth="1"/>
    <col min="1842" max="1842" width="40.5" bestFit="1" customWidth="1"/>
    <col min="1843" max="1843" width="10" bestFit="1" customWidth="1"/>
    <col min="1844" max="1844" width="40.5" bestFit="1" customWidth="1"/>
    <col min="1845" max="1845" width="10" bestFit="1" customWidth="1"/>
    <col min="1846" max="1846" width="12.6640625" bestFit="1" customWidth="1"/>
    <col min="1847" max="1847" width="40.5" bestFit="1" customWidth="1"/>
    <col min="1848" max="1848" width="10" bestFit="1" customWidth="1"/>
    <col min="1849" max="1849" width="40.5" bestFit="1" customWidth="1"/>
    <col min="1850" max="1850" width="10" bestFit="1" customWidth="1"/>
    <col min="1851" max="1851" width="40.5" bestFit="1" customWidth="1"/>
    <col min="1852" max="1852" width="10" bestFit="1" customWidth="1"/>
    <col min="1853" max="1853" width="40.5" bestFit="1" customWidth="1"/>
    <col min="1854" max="1854" width="10" bestFit="1" customWidth="1"/>
    <col min="1855" max="1855" width="12.6640625" bestFit="1" customWidth="1"/>
    <col min="1856" max="1856" width="40.5" bestFit="1" customWidth="1"/>
    <col min="1857" max="1857" width="10" bestFit="1" customWidth="1"/>
    <col min="1858" max="1858" width="40.5" bestFit="1" customWidth="1"/>
    <col min="1859" max="1859" width="10" bestFit="1" customWidth="1"/>
    <col min="1860" max="1860" width="40.5" bestFit="1" customWidth="1"/>
    <col min="1861" max="1861" width="10" bestFit="1" customWidth="1"/>
    <col min="1862" max="1862" width="40.5" bestFit="1" customWidth="1"/>
    <col min="1863" max="1863" width="10" bestFit="1" customWidth="1"/>
    <col min="1864" max="1864" width="12.6640625" bestFit="1" customWidth="1"/>
    <col min="1865" max="1865" width="40.5" bestFit="1" customWidth="1"/>
    <col min="1866" max="1866" width="10" bestFit="1" customWidth="1"/>
    <col min="1867" max="1867" width="40.5" bestFit="1" customWidth="1"/>
    <col min="1868" max="1868" width="10" bestFit="1" customWidth="1"/>
    <col min="1869" max="1869" width="40.5" bestFit="1" customWidth="1"/>
    <col min="1870" max="1870" width="10" bestFit="1" customWidth="1"/>
    <col min="1871" max="1871" width="40.5" bestFit="1" customWidth="1"/>
    <col min="1872" max="1872" width="10" bestFit="1" customWidth="1"/>
    <col min="1873" max="1873" width="12.6640625" bestFit="1" customWidth="1"/>
    <col min="1874" max="1874" width="40.5" bestFit="1" customWidth="1"/>
    <col min="1875" max="1875" width="10" bestFit="1" customWidth="1"/>
    <col min="1876" max="1876" width="40.5" bestFit="1" customWidth="1"/>
    <col min="1877" max="1877" width="10" bestFit="1" customWidth="1"/>
    <col min="1878" max="1878" width="40.5" bestFit="1" customWidth="1"/>
    <col min="1879" max="1879" width="10" bestFit="1" customWidth="1"/>
    <col min="1880" max="1880" width="40.5" bestFit="1" customWidth="1"/>
    <col min="1881" max="1881" width="10" bestFit="1" customWidth="1"/>
    <col min="1882" max="1882" width="12.6640625" bestFit="1" customWidth="1"/>
    <col min="1883" max="1883" width="40.5" bestFit="1" customWidth="1"/>
    <col min="1884" max="1884" width="10" bestFit="1" customWidth="1"/>
    <col min="1885" max="1885" width="40.5" bestFit="1" customWidth="1"/>
    <col min="1886" max="1886" width="10" bestFit="1" customWidth="1"/>
    <col min="1887" max="1887" width="40.5" bestFit="1" customWidth="1"/>
    <col min="1888" max="1888" width="10" bestFit="1" customWidth="1"/>
    <col min="1889" max="1889" width="40.5" bestFit="1" customWidth="1"/>
    <col min="1890" max="1890" width="10" bestFit="1" customWidth="1"/>
    <col min="1891" max="1891" width="12.6640625" bestFit="1" customWidth="1"/>
    <col min="1892" max="1892" width="40.5" bestFit="1" customWidth="1"/>
    <col min="1893" max="1893" width="10" bestFit="1" customWidth="1"/>
    <col min="1894" max="1894" width="40.5" bestFit="1" customWidth="1"/>
    <col min="1895" max="1895" width="10" bestFit="1" customWidth="1"/>
    <col min="1896" max="1896" width="40.5" bestFit="1" customWidth="1"/>
    <col min="1897" max="1897" width="10" bestFit="1" customWidth="1"/>
    <col min="1898" max="1898" width="40.5" bestFit="1" customWidth="1"/>
    <col min="1899" max="1899" width="10" bestFit="1" customWidth="1"/>
    <col min="1900" max="1900" width="12.6640625" bestFit="1" customWidth="1"/>
    <col min="1901" max="1901" width="40.5" bestFit="1" customWidth="1"/>
    <col min="1902" max="1902" width="10" bestFit="1" customWidth="1"/>
    <col min="1903" max="1903" width="40.5" bestFit="1" customWidth="1"/>
    <col min="1904" max="1904" width="10" bestFit="1" customWidth="1"/>
    <col min="1905" max="1905" width="40.5" bestFit="1" customWidth="1"/>
    <col min="1906" max="1906" width="10" bestFit="1" customWidth="1"/>
    <col min="1907" max="1907" width="40.5" bestFit="1" customWidth="1"/>
    <col min="1908" max="1908" width="10" bestFit="1" customWidth="1"/>
    <col min="1909" max="1909" width="12.6640625" bestFit="1" customWidth="1"/>
    <col min="1910" max="1910" width="40.5" bestFit="1" customWidth="1"/>
    <col min="1911" max="1911" width="10" bestFit="1" customWidth="1"/>
    <col min="1912" max="1912" width="40.5" bestFit="1" customWidth="1"/>
    <col min="1913" max="1913" width="10" bestFit="1" customWidth="1"/>
    <col min="1914" max="1914" width="40.5" bestFit="1" customWidth="1"/>
    <col min="1915" max="1915" width="10" bestFit="1" customWidth="1"/>
    <col min="1916" max="1916" width="40.5" bestFit="1" customWidth="1"/>
    <col min="1917" max="1917" width="10" bestFit="1" customWidth="1"/>
    <col min="1918" max="1918" width="12.6640625" bestFit="1" customWidth="1"/>
    <col min="1919" max="1919" width="40.5" bestFit="1" customWidth="1"/>
    <col min="1920" max="1920" width="10" bestFit="1" customWidth="1"/>
    <col min="1921" max="1921" width="40.5" bestFit="1" customWidth="1"/>
    <col min="1922" max="1922" width="10" bestFit="1" customWidth="1"/>
    <col min="1923" max="1923" width="40.5" bestFit="1" customWidth="1"/>
    <col min="1924" max="1924" width="10" bestFit="1" customWidth="1"/>
    <col min="1925" max="1925" width="40.5" bestFit="1" customWidth="1"/>
    <col min="1926" max="1926" width="10" bestFit="1" customWidth="1"/>
    <col min="1927" max="1927" width="12.6640625" bestFit="1" customWidth="1"/>
    <col min="1928" max="1928" width="40.5" bestFit="1" customWidth="1"/>
    <col min="1929" max="1929" width="10" bestFit="1" customWidth="1"/>
    <col min="1930" max="1930" width="40.5" bestFit="1" customWidth="1"/>
    <col min="1931" max="1931" width="10" bestFit="1" customWidth="1"/>
    <col min="1932" max="1932" width="40.5" bestFit="1" customWidth="1"/>
    <col min="1933" max="1933" width="10" bestFit="1" customWidth="1"/>
    <col min="1934" max="1934" width="40.5" bestFit="1" customWidth="1"/>
    <col min="1935" max="1935" width="10" bestFit="1" customWidth="1"/>
    <col min="1936" max="1936" width="12.6640625" bestFit="1" customWidth="1"/>
    <col min="1937" max="1937" width="40.5" bestFit="1" customWidth="1"/>
    <col min="1938" max="1938" width="10" bestFit="1" customWidth="1"/>
    <col min="1939" max="1939" width="40.5" bestFit="1" customWidth="1"/>
    <col min="1940" max="1940" width="10" bestFit="1" customWidth="1"/>
    <col min="1941" max="1941" width="40.5" bestFit="1" customWidth="1"/>
    <col min="1942" max="1942" width="10" bestFit="1" customWidth="1"/>
    <col min="1943" max="1943" width="40.5" bestFit="1" customWidth="1"/>
    <col min="1944" max="1944" width="10" bestFit="1" customWidth="1"/>
    <col min="1945" max="1945" width="12.6640625" bestFit="1" customWidth="1"/>
    <col min="1946" max="1946" width="40.5" bestFit="1" customWidth="1"/>
    <col min="1947" max="1947" width="10" bestFit="1" customWidth="1"/>
    <col min="1948" max="1948" width="40.5" bestFit="1" customWidth="1"/>
    <col min="1949" max="1949" width="10" bestFit="1" customWidth="1"/>
    <col min="1950" max="1950" width="40.5" bestFit="1" customWidth="1"/>
    <col min="1951" max="1951" width="10" bestFit="1" customWidth="1"/>
    <col min="1952" max="1952" width="40.5" bestFit="1" customWidth="1"/>
    <col min="1953" max="1953" width="10" bestFit="1" customWidth="1"/>
    <col min="1954" max="1954" width="12.6640625" bestFit="1" customWidth="1"/>
    <col min="1955" max="1955" width="40.5" bestFit="1" customWidth="1"/>
    <col min="1956" max="1956" width="10" bestFit="1" customWidth="1"/>
    <col min="1957" max="1957" width="40.5" bestFit="1" customWidth="1"/>
    <col min="1958" max="1958" width="10" bestFit="1" customWidth="1"/>
    <col min="1959" max="1959" width="40.5" bestFit="1" customWidth="1"/>
    <col min="1960" max="1960" width="10" bestFit="1" customWidth="1"/>
    <col min="1961" max="1961" width="40.5" bestFit="1" customWidth="1"/>
    <col min="1962" max="1962" width="10" bestFit="1" customWidth="1"/>
    <col min="1963" max="1963" width="12.6640625" bestFit="1" customWidth="1"/>
    <col min="1964" max="1964" width="40.5" bestFit="1" customWidth="1"/>
    <col min="1965" max="1965" width="10" bestFit="1" customWidth="1"/>
    <col min="1966" max="1966" width="40.5" bestFit="1" customWidth="1"/>
    <col min="1967" max="1967" width="10" bestFit="1" customWidth="1"/>
    <col min="1968" max="1968" width="40.5" bestFit="1" customWidth="1"/>
    <col min="1969" max="1969" width="10" bestFit="1" customWidth="1"/>
    <col min="1970" max="1970" width="40.5" bestFit="1" customWidth="1"/>
    <col min="1971" max="1971" width="10" bestFit="1" customWidth="1"/>
    <col min="1972" max="1972" width="12.6640625" bestFit="1" customWidth="1"/>
    <col min="1973" max="1973" width="40.5" bestFit="1" customWidth="1"/>
    <col min="1974" max="1974" width="10" bestFit="1" customWidth="1"/>
    <col min="1975" max="1975" width="40.5" bestFit="1" customWidth="1"/>
    <col min="1976" max="1976" width="10" bestFit="1" customWidth="1"/>
    <col min="1977" max="1977" width="40.5" bestFit="1" customWidth="1"/>
    <col min="1978" max="1978" width="10" bestFit="1" customWidth="1"/>
    <col min="1979" max="1979" width="40.5" bestFit="1" customWidth="1"/>
    <col min="1980" max="1980" width="10" bestFit="1" customWidth="1"/>
    <col min="1981" max="1981" width="12.6640625" bestFit="1" customWidth="1"/>
    <col min="1982" max="1982" width="40.5" bestFit="1" customWidth="1"/>
    <col min="1983" max="1983" width="10" bestFit="1" customWidth="1"/>
    <col min="1984" max="1984" width="40.5" bestFit="1" customWidth="1"/>
    <col min="1985" max="1985" width="10" bestFit="1" customWidth="1"/>
    <col min="1986" max="1986" width="40.5" bestFit="1" customWidth="1"/>
    <col min="1987" max="1987" width="10" bestFit="1" customWidth="1"/>
    <col min="1988" max="1988" width="40.5" bestFit="1" customWidth="1"/>
    <col min="1989" max="1989" width="10" bestFit="1" customWidth="1"/>
    <col min="1990" max="1990" width="12.6640625" bestFit="1" customWidth="1"/>
    <col min="1991" max="1991" width="40.5" bestFit="1" customWidth="1"/>
    <col min="1992" max="1992" width="10" bestFit="1" customWidth="1"/>
    <col min="1993" max="1993" width="40.5" bestFit="1" customWidth="1"/>
    <col min="1994" max="1994" width="10" bestFit="1" customWidth="1"/>
    <col min="1995" max="1995" width="40.5" bestFit="1" customWidth="1"/>
    <col min="1996" max="1996" width="10" bestFit="1" customWidth="1"/>
    <col min="1997" max="1997" width="40.5" bestFit="1" customWidth="1"/>
    <col min="1998" max="1998" width="10" bestFit="1" customWidth="1"/>
    <col min="1999" max="1999" width="12.6640625" bestFit="1" customWidth="1"/>
    <col min="2000" max="2000" width="40.5" bestFit="1" customWidth="1"/>
    <col min="2001" max="2001" width="10" bestFit="1" customWidth="1"/>
    <col min="2002" max="2002" width="40.5" bestFit="1" customWidth="1"/>
    <col min="2003" max="2003" width="10" bestFit="1" customWidth="1"/>
    <col min="2004" max="2004" width="40.5" bestFit="1" customWidth="1"/>
    <col min="2005" max="2005" width="10" bestFit="1" customWidth="1"/>
    <col min="2006" max="2006" width="40.5" bestFit="1" customWidth="1"/>
    <col min="2007" max="2007" width="10" bestFit="1" customWidth="1"/>
    <col min="2008" max="2008" width="12.6640625" bestFit="1" customWidth="1"/>
    <col min="2009" max="2009" width="40.5" bestFit="1" customWidth="1"/>
    <col min="2010" max="2010" width="10" bestFit="1" customWidth="1"/>
    <col min="2011" max="2011" width="40.5" bestFit="1" customWidth="1"/>
    <col min="2012" max="2012" width="10" bestFit="1" customWidth="1"/>
    <col min="2013" max="2013" width="40.5" bestFit="1" customWidth="1"/>
    <col min="2014" max="2014" width="10" bestFit="1" customWidth="1"/>
    <col min="2015" max="2015" width="40.5" bestFit="1" customWidth="1"/>
    <col min="2016" max="2016" width="10" bestFit="1" customWidth="1"/>
    <col min="2017" max="2017" width="12.6640625" bestFit="1" customWidth="1"/>
    <col min="2018" max="2018" width="40.5" bestFit="1" customWidth="1"/>
    <col min="2019" max="2019" width="10" bestFit="1" customWidth="1"/>
    <col min="2020" max="2020" width="40.5" bestFit="1" customWidth="1"/>
    <col min="2021" max="2021" width="10" bestFit="1" customWidth="1"/>
    <col min="2022" max="2022" width="40.5" bestFit="1" customWidth="1"/>
    <col min="2023" max="2023" width="10" bestFit="1" customWidth="1"/>
    <col min="2024" max="2024" width="40.5" bestFit="1" customWidth="1"/>
    <col min="2025" max="2025" width="10" bestFit="1" customWidth="1"/>
    <col min="2026" max="2026" width="12.6640625" bestFit="1" customWidth="1"/>
    <col min="2027" max="2027" width="40.5" bestFit="1" customWidth="1"/>
    <col min="2028" max="2028" width="10" bestFit="1" customWidth="1"/>
    <col min="2029" max="2029" width="40.5" bestFit="1" customWidth="1"/>
    <col min="2030" max="2030" width="10" bestFit="1" customWidth="1"/>
    <col min="2031" max="2031" width="40.5" bestFit="1" customWidth="1"/>
    <col min="2032" max="2032" width="10" bestFit="1" customWidth="1"/>
    <col min="2033" max="2033" width="40.5" bestFit="1" customWidth="1"/>
    <col min="2034" max="2034" width="10" bestFit="1" customWidth="1"/>
    <col min="2035" max="2035" width="12.6640625" bestFit="1" customWidth="1"/>
    <col min="2036" max="2036" width="40.5" bestFit="1" customWidth="1"/>
    <col min="2037" max="2037" width="10" bestFit="1" customWidth="1"/>
    <col min="2038" max="2038" width="40.5" bestFit="1" customWidth="1"/>
    <col min="2039" max="2039" width="10" bestFit="1" customWidth="1"/>
    <col min="2040" max="2040" width="40.5" bestFit="1" customWidth="1"/>
    <col min="2041" max="2041" width="10" bestFit="1" customWidth="1"/>
    <col min="2042" max="2042" width="40.5" bestFit="1" customWidth="1"/>
    <col min="2043" max="2043" width="10" bestFit="1" customWidth="1"/>
    <col min="2044" max="2044" width="12.6640625" bestFit="1" customWidth="1"/>
    <col min="2045" max="2045" width="40.5" bestFit="1" customWidth="1"/>
    <col min="2046" max="2046" width="10" bestFit="1" customWidth="1"/>
    <col min="2047" max="2047" width="40.5" bestFit="1" customWidth="1"/>
    <col min="2048" max="2048" width="10" bestFit="1" customWidth="1"/>
    <col min="2049" max="2049" width="40.5" bestFit="1" customWidth="1"/>
    <col min="2050" max="2050" width="10" bestFit="1" customWidth="1"/>
    <col min="2051" max="2051" width="40.5" bestFit="1" customWidth="1"/>
    <col min="2052" max="2052" width="10" bestFit="1" customWidth="1"/>
    <col min="2053" max="2053" width="12.6640625" bestFit="1" customWidth="1"/>
    <col min="2054" max="2054" width="40.5" bestFit="1" customWidth="1"/>
    <col min="2055" max="2055" width="10" bestFit="1" customWidth="1"/>
    <col min="2056" max="2056" width="40.5" bestFit="1" customWidth="1"/>
    <col min="2057" max="2057" width="10" bestFit="1" customWidth="1"/>
    <col min="2058" max="2058" width="40.5" bestFit="1" customWidth="1"/>
    <col min="2059" max="2059" width="10" bestFit="1" customWidth="1"/>
    <col min="2060" max="2060" width="40.5" bestFit="1" customWidth="1"/>
    <col min="2061" max="2061" width="10" bestFit="1" customWidth="1"/>
    <col min="2062" max="2062" width="12.6640625" bestFit="1" customWidth="1"/>
    <col min="2063" max="2063" width="40.5" bestFit="1" customWidth="1"/>
    <col min="2064" max="2064" width="10" bestFit="1" customWidth="1"/>
    <col min="2065" max="2065" width="40.5" bestFit="1" customWidth="1"/>
    <col min="2066" max="2066" width="10" bestFit="1" customWidth="1"/>
    <col min="2067" max="2067" width="40.5" bestFit="1" customWidth="1"/>
    <col min="2068" max="2068" width="10" bestFit="1" customWidth="1"/>
    <col min="2069" max="2069" width="40.5" bestFit="1" customWidth="1"/>
    <col min="2070" max="2070" width="10" bestFit="1" customWidth="1"/>
    <col min="2071" max="2071" width="12.6640625" bestFit="1" customWidth="1"/>
    <col min="2072" max="2072" width="40.5" bestFit="1" customWidth="1"/>
    <col min="2073" max="2073" width="10" bestFit="1" customWidth="1"/>
    <col min="2074" max="2074" width="40.5" bestFit="1" customWidth="1"/>
    <col min="2075" max="2075" width="10" bestFit="1" customWidth="1"/>
    <col min="2076" max="2076" width="40.5" bestFit="1" customWidth="1"/>
    <col min="2077" max="2077" width="10" bestFit="1" customWidth="1"/>
    <col min="2078" max="2078" width="40.5" bestFit="1" customWidth="1"/>
    <col min="2079" max="2079" width="10" bestFit="1" customWidth="1"/>
    <col min="2080" max="2080" width="12.6640625" bestFit="1" customWidth="1"/>
    <col min="2081" max="2081" width="40.5" bestFit="1" customWidth="1"/>
    <col min="2082" max="2082" width="10" bestFit="1" customWidth="1"/>
    <col min="2083" max="2083" width="40.5" bestFit="1" customWidth="1"/>
    <col min="2084" max="2084" width="10" bestFit="1" customWidth="1"/>
    <col min="2085" max="2085" width="40.5" bestFit="1" customWidth="1"/>
    <col min="2086" max="2086" width="10" bestFit="1" customWidth="1"/>
    <col min="2087" max="2087" width="40.5" bestFit="1" customWidth="1"/>
    <col min="2088" max="2088" width="10" bestFit="1" customWidth="1"/>
    <col min="2089" max="2089" width="12.6640625" bestFit="1" customWidth="1"/>
    <col min="2090" max="2090" width="40.5" bestFit="1" customWidth="1"/>
    <col min="2091" max="2091" width="10" bestFit="1" customWidth="1"/>
    <col min="2092" max="2092" width="40.5" bestFit="1" customWidth="1"/>
    <col min="2093" max="2093" width="10" bestFit="1" customWidth="1"/>
    <col min="2094" max="2094" width="40.5" bestFit="1" customWidth="1"/>
    <col min="2095" max="2095" width="10" bestFit="1" customWidth="1"/>
    <col min="2096" max="2096" width="40.5" bestFit="1" customWidth="1"/>
    <col min="2097" max="2097" width="10" bestFit="1" customWidth="1"/>
    <col min="2098" max="2098" width="12.6640625" bestFit="1" customWidth="1"/>
    <col min="2099" max="2099" width="40.5" bestFit="1" customWidth="1"/>
    <col min="2100" max="2100" width="10" bestFit="1" customWidth="1"/>
    <col min="2101" max="2101" width="40.5" bestFit="1" customWidth="1"/>
    <col min="2102" max="2102" width="10" bestFit="1" customWidth="1"/>
    <col min="2103" max="2103" width="40.5" bestFit="1" customWidth="1"/>
    <col min="2104" max="2104" width="10" bestFit="1" customWidth="1"/>
    <col min="2105" max="2105" width="40.5" bestFit="1" customWidth="1"/>
    <col min="2106" max="2106" width="10" bestFit="1" customWidth="1"/>
    <col min="2107" max="2107" width="12.6640625" bestFit="1" customWidth="1"/>
    <col min="2108" max="2108" width="40.5" bestFit="1" customWidth="1"/>
    <col min="2109" max="2109" width="10" bestFit="1" customWidth="1"/>
    <col min="2110" max="2110" width="40.5" bestFit="1" customWidth="1"/>
    <col min="2111" max="2111" width="10" bestFit="1" customWidth="1"/>
    <col min="2112" max="2112" width="40.5" bestFit="1" customWidth="1"/>
    <col min="2113" max="2113" width="10" bestFit="1" customWidth="1"/>
    <col min="2114" max="2114" width="40.5" bestFit="1" customWidth="1"/>
    <col min="2115" max="2115" width="10" bestFit="1" customWidth="1"/>
    <col min="2116" max="2116" width="12.6640625" bestFit="1" customWidth="1"/>
    <col min="2117" max="2117" width="40.5" bestFit="1" customWidth="1"/>
    <col min="2118" max="2118" width="10" bestFit="1" customWidth="1"/>
    <col min="2119" max="2119" width="40.5" bestFit="1" customWidth="1"/>
    <col min="2120" max="2120" width="10" bestFit="1" customWidth="1"/>
    <col min="2121" max="2121" width="40.5" bestFit="1" customWidth="1"/>
    <col min="2122" max="2122" width="10" bestFit="1" customWidth="1"/>
    <col min="2123" max="2123" width="40.5" bestFit="1" customWidth="1"/>
    <col min="2124" max="2124" width="10" bestFit="1" customWidth="1"/>
    <col min="2125" max="2125" width="12.6640625" bestFit="1" customWidth="1"/>
    <col min="2126" max="2126" width="40.5" bestFit="1" customWidth="1"/>
    <col min="2127" max="2127" width="10" bestFit="1" customWidth="1"/>
    <col min="2128" max="2128" width="40.5" bestFit="1" customWidth="1"/>
    <col min="2129" max="2129" width="10" bestFit="1" customWidth="1"/>
    <col min="2130" max="2130" width="40.5" bestFit="1" customWidth="1"/>
    <col min="2131" max="2131" width="10" bestFit="1" customWidth="1"/>
    <col min="2132" max="2132" width="40.5" bestFit="1" customWidth="1"/>
    <col min="2133" max="2133" width="10" bestFit="1" customWidth="1"/>
    <col min="2134" max="2134" width="12.6640625" bestFit="1" customWidth="1"/>
    <col min="2135" max="2135" width="40.5" bestFit="1" customWidth="1"/>
    <col min="2136" max="2136" width="10" bestFit="1" customWidth="1"/>
    <col min="2137" max="2137" width="40.5" bestFit="1" customWidth="1"/>
    <col min="2138" max="2138" width="10" bestFit="1" customWidth="1"/>
    <col min="2139" max="2139" width="40.5" bestFit="1" customWidth="1"/>
    <col min="2140" max="2140" width="10" bestFit="1" customWidth="1"/>
    <col min="2141" max="2141" width="40.5" bestFit="1" customWidth="1"/>
    <col min="2142" max="2142" width="10" bestFit="1" customWidth="1"/>
    <col min="2143" max="2143" width="12.6640625" bestFit="1" customWidth="1"/>
    <col min="2144" max="2144" width="40.5" bestFit="1" customWidth="1"/>
    <col min="2145" max="2145" width="10" bestFit="1" customWidth="1"/>
    <col min="2146" max="2146" width="40.5" bestFit="1" customWidth="1"/>
    <col min="2147" max="2147" width="10" bestFit="1" customWidth="1"/>
    <col min="2148" max="2148" width="40.5" bestFit="1" customWidth="1"/>
    <col min="2149" max="2149" width="10" bestFit="1" customWidth="1"/>
    <col min="2150" max="2150" width="40.5" bestFit="1" customWidth="1"/>
    <col min="2151" max="2151" width="10" bestFit="1" customWidth="1"/>
    <col min="2152" max="2152" width="12.6640625" bestFit="1" customWidth="1"/>
    <col min="2153" max="2153" width="40.5" bestFit="1" customWidth="1"/>
    <col min="2154" max="2154" width="10" bestFit="1" customWidth="1"/>
    <col min="2155" max="2155" width="40.5" bestFit="1" customWidth="1"/>
    <col min="2156" max="2156" width="10" bestFit="1" customWidth="1"/>
    <col min="2157" max="2157" width="40.5" bestFit="1" customWidth="1"/>
    <col min="2158" max="2158" width="10" bestFit="1" customWidth="1"/>
    <col min="2159" max="2159" width="40.5" bestFit="1" customWidth="1"/>
    <col min="2160" max="2160" width="10" bestFit="1" customWidth="1"/>
    <col min="2161" max="2161" width="12.6640625" bestFit="1" customWidth="1"/>
    <col min="2162" max="2162" width="40.5" bestFit="1" customWidth="1"/>
    <col min="2163" max="2163" width="10" bestFit="1" customWidth="1"/>
    <col min="2164" max="2164" width="40.5" bestFit="1" customWidth="1"/>
    <col min="2165" max="2165" width="10" bestFit="1" customWidth="1"/>
    <col min="2166" max="2166" width="40.5" bestFit="1" customWidth="1"/>
    <col min="2167" max="2167" width="10" bestFit="1" customWidth="1"/>
    <col min="2168" max="2168" width="40.5" bestFit="1" customWidth="1"/>
    <col min="2169" max="2169" width="10" bestFit="1" customWidth="1"/>
    <col min="2170" max="2170" width="12.6640625" bestFit="1" customWidth="1"/>
    <col min="2171" max="2171" width="40.5" bestFit="1" customWidth="1"/>
    <col min="2172" max="2172" width="10" bestFit="1" customWidth="1"/>
    <col min="2173" max="2173" width="40.5" bestFit="1" customWidth="1"/>
    <col min="2174" max="2174" width="10" bestFit="1" customWidth="1"/>
    <col min="2175" max="2175" width="40.5" bestFit="1" customWidth="1"/>
    <col min="2176" max="2176" width="10" bestFit="1" customWidth="1"/>
    <col min="2177" max="2177" width="40.5" bestFit="1" customWidth="1"/>
    <col min="2178" max="2178" width="10" bestFit="1" customWidth="1"/>
    <col min="2179" max="2179" width="12.6640625" bestFit="1" customWidth="1"/>
    <col min="2180" max="2180" width="40.5" bestFit="1" customWidth="1"/>
    <col min="2181" max="2181" width="10" bestFit="1" customWidth="1"/>
    <col min="2182" max="2182" width="40.5" bestFit="1" customWidth="1"/>
    <col min="2183" max="2183" width="10" bestFit="1" customWidth="1"/>
    <col min="2184" max="2184" width="40.5" bestFit="1" customWidth="1"/>
    <col min="2185" max="2185" width="10" bestFit="1" customWidth="1"/>
    <col min="2186" max="2186" width="40.5" bestFit="1" customWidth="1"/>
    <col min="2187" max="2187" width="10" bestFit="1" customWidth="1"/>
    <col min="2188" max="2188" width="12.6640625" bestFit="1" customWidth="1"/>
    <col min="2189" max="2189" width="40.5" bestFit="1" customWidth="1"/>
    <col min="2190" max="2190" width="10" bestFit="1" customWidth="1"/>
    <col min="2191" max="2191" width="40.5" bestFit="1" customWidth="1"/>
    <col min="2192" max="2192" width="10" bestFit="1" customWidth="1"/>
    <col min="2193" max="2193" width="40.5" bestFit="1" customWidth="1"/>
    <col min="2194" max="2194" width="10" bestFit="1" customWidth="1"/>
    <col min="2195" max="2195" width="40.5" bestFit="1" customWidth="1"/>
    <col min="2196" max="2196" width="10" bestFit="1" customWidth="1"/>
    <col min="2197" max="2197" width="12.6640625" bestFit="1" customWidth="1"/>
    <col min="2198" max="2198" width="40.5" bestFit="1" customWidth="1"/>
    <col min="2199" max="2199" width="10" bestFit="1" customWidth="1"/>
    <col min="2200" max="2200" width="40.5" bestFit="1" customWidth="1"/>
    <col min="2201" max="2201" width="10" bestFit="1" customWidth="1"/>
    <col min="2202" max="2202" width="40.5" bestFit="1" customWidth="1"/>
    <col min="2203" max="2203" width="10" bestFit="1" customWidth="1"/>
    <col min="2204" max="2204" width="40.5" bestFit="1" customWidth="1"/>
    <col min="2205" max="2205" width="10" bestFit="1" customWidth="1"/>
    <col min="2206" max="2206" width="12.6640625" bestFit="1" customWidth="1"/>
    <col min="2207" max="2207" width="40.5" bestFit="1" customWidth="1"/>
    <col min="2208" max="2208" width="10" bestFit="1" customWidth="1"/>
    <col min="2209" max="2209" width="40.5" bestFit="1" customWidth="1"/>
    <col min="2210" max="2210" width="10" bestFit="1" customWidth="1"/>
    <col min="2211" max="2211" width="40.5" bestFit="1" customWidth="1"/>
    <col min="2212" max="2212" width="10" bestFit="1" customWidth="1"/>
    <col min="2213" max="2213" width="40.5" bestFit="1" customWidth="1"/>
    <col min="2214" max="2214" width="10" bestFit="1" customWidth="1"/>
    <col min="2215" max="2215" width="12.6640625" bestFit="1" customWidth="1"/>
    <col min="2216" max="2216" width="40.5" bestFit="1" customWidth="1"/>
    <col min="2217" max="2217" width="10" bestFit="1" customWidth="1"/>
    <col min="2218" max="2218" width="40.5" bestFit="1" customWidth="1"/>
    <col min="2219" max="2219" width="10" bestFit="1" customWidth="1"/>
    <col min="2220" max="2220" width="40.5" bestFit="1" customWidth="1"/>
    <col min="2221" max="2221" width="10" bestFit="1" customWidth="1"/>
    <col min="2222" max="2222" width="40.5" bestFit="1" customWidth="1"/>
    <col min="2223" max="2223" width="10" bestFit="1" customWidth="1"/>
    <col min="2224" max="2224" width="12.6640625" bestFit="1" customWidth="1"/>
    <col min="2225" max="2225" width="40.5" bestFit="1" customWidth="1"/>
    <col min="2226" max="2226" width="10" bestFit="1" customWidth="1"/>
    <col min="2227" max="2227" width="40.5" bestFit="1" customWidth="1"/>
    <col min="2228" max="2228" width="10" bestFit="1" customWidth="1"/>
    <col min="2229" max="2229" width="40.5" bestFit="1" customWidth="1"/>
    <col min="2230" max="2230" width="10" bestFit="1" customWidth="1"/>
    <col min="2231" max="2231" width="40.5" bestFit="1" customWidth="1"/>
    <col min="2232" max="2232" width="10" bestFit="1" customWidth="1"/>
    <col min="2233" max="2233" width="12.6640625" bestFit="1" customWidth="1"/>
    <col min="2234" max="2234" width="40.5" bestFit="1" customWidth="1"/>
    <col min="2235" max="2235" width="10" bestFit="1" customWidth="1"/>
    <col min="2236" max="2236" width="40.5" bestFit="1" customWidth="1"/>
    <col min="2237" max="2237" width="10" bestFit="1" customWidth="1"/>
    <col min="2238" max="2238" width="40.5" bestFit="1" customWidth="1"/>
    <col min="2239" max="2239" width="10" bestFit="1" customWidth="1"/>
    <col min="2240" max="2240" width="40.5" bestFit="1" customWidth="1"/>
    <col min="2241" max="2241" width="10" bestFit="1" customWidth="1"/>
    <col min="2242" max="2242" width="12.6640625" bestFit="1" customWidth="1"/>
    <col min="2243" max="2243" width="40.5" bestFit="1" customWidth="1"/>
    <col min="2244" max="2244" width="10" bestFit="1" customWidth="1"/>
    <col min="2245" max="2245" width="40.5" bestFit="1" customWidth="1"/>
    <col min="2246" max="2246" width="10" bestFit="1" customWidth="1"/>
    <col min="2247" max="2247" width="40.5" bestFit="1" customWidth="1"/>
    <col min="2248" max="2248" width="10" bestFit="1" customWidth="1"/>
    <col min="2249" max="2249" width="40.5" bestFit="1" customWidth="1"/>
    <col min="2250" max="2250" width="10" bestFit="1" customWidth="1"/>
    <col min="2251" max="2251" width="12.6640625" bestFit="1" customWidth="1"/>
    <col min="2252" max="2252" width="40.5" bestFit="1" customWidth="1"/>
    <col min="2253" max="2253" width="10" bestFit="1" customWidth="1"/>
    <col min="2254" max="2254" width="40.5" bestFit="1" customWidth="1"/>
    <col min="2255" max="2255" width="10" bestFit="1" customWidth="1"/>
    <col min="2256" max="2256" width="40.5" bestFit="1" customWidth="1"/>
    <col min="2257" max="2257" width="10" bestFit="1" customWidth="1"/>
    <col min="2258" max="2258" width="40.5" bestFit="1" customWidth="1"/>
    <col min="2259" max="2259" width="10" bestFit="1" customWidth="1"/>
    <col min="2260" max="2260" width="12.6640625" bestFit="1" customWidth="1"/>
    <col min="2261" max="2261" width="40.5" bestFit="1" customWidth="1"/>
    <col min="2262" max="2262" width="10" bestFit="1" customWidth="1"/>
    <col min="2263" max="2263" width="40.5" bestFit="1" customWidth="1"/>
    <col min="2264" max="2264" width="10" bestFit="1" customWidth="1"/>
    <col min="2265" max="2265" width="40.5" bestFit="1" customWidth="1"/>
    <col min="2266" max="2266" width="10" bestFit="1" customWidth="1"/>
    <col min="2267" max="2267" width="40.5" bestFit="1" customWidth="1"/>
    <col min="2268" max="2268" width="10" bestFit="1" customWidth="1"/>
    <col min="2269" max="2269" width="12.6640625" bestFit="1" customWidth="1"/>
    <col min="2270" max="2270" width="40.5" bestFit="1" customWidth="1"/>
    <col min="2271" max="2271" width="10" bestFit="1" customWidth="1"/>
    <col min="2272" max="2272" width="40.5" bestFit="1" customWidth="1"/>
    <col min="2273" max="2273" width="10" bestFit="1" customWidth="1"/>
    <col min="2274" max="2274" width="40.5" bestFit="1" customWidth="1"/>
    <col min="2275" max="2275" width="10" bestFit="1" customWidth="1"/>
    <col min="2276" max="2276" width="40.5" bestFit="1" customWidth="1"/>
    <col min="2277" max="2277" width="10" bestFit="1" customWidth="1"/>
    <col min="2278" max="2278" width="12.6640625" bestFit="1" customWidth="1"/>
    <col min="2279" max="2279" width="40.5" bestFit="1" customWidth="1"/>
    <col min="2280" max="2280" width="10" bestFit="1" customWidth="1"/>
    <col min="2281" max="2281" width="40.5" bestFit="1" customWidth="1"/>
    <col min="2282" max="2282" width="10" bestFit="1" customWidth="1"/>
    <col min="2283" max="2283" width="40.5" bestFit="1" customWidth="1"/>
    <col min="2284" max="2284" width="10" bestFit="1" customWidth="1"/>
    <col min="2285" max="2285" width="40.5" bestFit="1" customWidth="1"/>
    <col min="2286" max="2286" width="10" bestFit="1" customWidth="1"/>
    <col min="2287" max="2287" width="12.6640625" bestFit="1" customWidth="1"/>
    <col min="2288" max="2288" width="40.5" bestFit="1" customWidth="1"/>
    <col min="2289" max="2289" width="10" bestFit="1" customWidth="1"/>
    <col min="2290" max="2290" width="40.5" bestFit="1" customWidth="1"/>
    <col min="2291" max="2291" width="10" bestFit="1" customWidth="1"/>
    <col min="2292" max="2292" width="40.5" bestFit="1" customWidth="1"/>
    <col min="2293" max="2293" width="10" bestFit="1" customWidth="1"/>
    <col min="2294" max="2294" width="40.5" bestFit="1" customWidth="1"/>
    <col min="2295" max="2295" width="10" bestFit="1" customWidth="1"/>
    <col min="2296" max="2296" width="12.6640625" bestFit="1" customWidth="1"/>
    <col min="2297" max="2297" width="40.5" bestFit="1" customWidth="1"/>
    <col min="2298" max="2298" width="10" bestFit="1" customWidth="1"/>
    <col min="2299" max="2299" width="40.5" bestFit="1" customWidth="1"/>
    <col min="2300" max="2300" width="10" bestFit="1" customWidth="1"/>
    <col min="2301" max="2301" width="40.5" bestFit="1" customWidth="1"/>
    <col min="2302" max="2302" width="10" bestFit="1" customWidth="1"/>
    <col min="2303" max="2303" width="40.5" bestFit="1" customWidth="1"/>
    <col min="2304" max="2304" width="10" bestFit="1" customWidth="1"/>
    <col min="2305" max="2305" width="12.6640625" bestFit="1" customWidth="1"/>
    <col min="2306" max="2306" width="40.5" bestFit="1" customWidth="1"/>
    <col min="2307" max="2307" width="10" bestFit="1" customWidth="1"/>
    <col min="2308" max="2308" width="40.5" bestFit="1" customWidth="1"/>
    <col min="2309" max="2309" width="10" bestFit="1" customWidth="1"/>
    <col min="2310" max="2310" width="40.5" bestFit="1" customWidth="1"/>
    <col min="2311" max="2311" width="10" bestFit="1" customWidth="1"/>
    <col min="2312" max="2312" width="40.5" bestFit="1" customWidth="1"/>
    <col min="2313" max="2313" width="10" bestFit="1" customWidth="1"/>
    <col min="2314" max="2314" width="12.6640625" bestFit="1" customWidth="1"/>
    <col min="2315" max="2315" width="40.5" bestFit="1" customWidth="1"/>
    <col min="2316" max="2316" width="10" bestFit="1" customWidth="1"/>
    <col min="2317" max="2317" width="40.5" bestFit="1" customWidth="1"/>
    <col min="2318" max="2318" width="10" bestFit="1" customWidth="1"/>
    <col min="2319" max="2319" width="40.5" bestFit="1" customWidth="1"/>
    <col min="2320" max="2320" width="10" bestFit="1" customWidth="1"/>
    <col min="2321" max="2321" width="40.5" bestFit="1" customWidth="1"/>
    <col min="2322" max="2322" width="10" bestFit="1" customWidth="1"/>
    <col min="2323" max="2323" width="12.6640625" bestFit="1" customWidth="1"/>
    <col min="2324" max="2324" width="40.5" bestFit="1" customWidth="1"/>
    <col min="2325" max="2325" width="10" bestFit="1" customWidth="1"/>
    <col min="2326" max="2326" width="40.5" bestFit="1" customWidth="1"/>
    <col min="2327" max="2327" width="10" bestFit="1" customWidth="1"/>
    <col min="2328" max="2328" width="40.5" bestFit="1" customWidth="1"/>
    <col min="2329" max="2329" width="10" bestFit="1" customWidth="1"/>
    <col min="2330" max="2330" width="40.5" bestFit="1" customWidth="1"/>
    <col min="2331" max="2331" width="10" bestFit="1" customWidth="1"/>
    <col min="2332" max="2332" width="12.6640625" bestFit="1" customWidth="1"/>
    <col min="2333" max="2333" width="40.5" bestFit="1" customWidth="1"/>
    <col min="2334" max="2334" width="10" bestFit="1" customWidth="1"/>
    <col min="2335" max="2335" width="40.5" bestFit="1" customWidth="1"/>
    <col min="2336" max="2336" width="10" bestFit="1" customWidth="1"/>
    <col min="2337" max="2337" width="40.5" bestFit="1" customWidth="1"/>
    <col min="2338" max="2338" width="10" bestFit="1" customWidth="1"/>
    <col min="2339" max="2339" width="40.5" bestFit="1" customWidth="1"/>
    <col min="2340" max="2340" width="10" bestFit="1" customWidth="1"/>
    <col min="2341" max="2341" width="12.6640625" bestFit="1" customWidth="1"/>
    <col min="2342" max="2342" width="40.5" bestFit="1" customWidth="1"/>
    <col min="2343" max="2343" width="10" bestFit="1" customWidth="1"/>
    <col min="2344" max="2344" width="40.5" bestFit="1" customWidth="1"/>
    <col min="2345" max="2345" width="10" bestFit="1" customWidth="1"/>
    <col min="2346" max="2346" width="40.5" bestFit="1" customWidth="1"/>
    <col min="2347" max="2347" width="10" bestFit="1" customWidth="1"/>
    <col min="2348" max="2348" width="40.5" bestFit="1" customWidth="1"/>
    <col min="2349" max="2349" width="10" bestFit="1" customWidth="1"/>
    <col min="2350" max="2350" width="12.6640625" bestFit="1" customWidth="1"/>
    <col min="2351" max="2351" width="40.5" bestFit="1" customWidth="1"/>
    <col min="2352" max="2352" width="10" bestFit="1" customWidth="1"/>
    <col min="2353" max="2353" width="40.5" bestFit="1" customWidth="1"/>
    <col min="2354" max="2354" width="10" bestFit="1" customWidth="1"/>
    <col min="2355" max="2355" width="40.5" bestFit="1" customWidth="1"/>
    <col min="2356" max="2356" width="10" bestFit="1" customWidth="1"/>
    <col min="2357" max="2357" width="40.5" bestFit="1" customWidth="1"/>
    <col min="2358" max="2358" width="10" bestFit="1" customWidth="1"/>
    <col min="2359" max="2359" width="12.6640625" bestFit="1" customWidth="1"/>
    <col min="2360" max="2360" width="40.5" bestFit="1" customWidth="1"/>
    <col min="2361" max="2361" width="10" bestFit="1" customWidth="1"/>
    <col min="2362" max="2362" width="40.5" bestFit="1" customWidth="1"/>
    <col min="2363" max="2363" width="10" bestFit="1" customWidth="1"/>
    <col min="2364" max="2364" width="40.5" bestFit="1" customWidth="1"/>
    <col min="2365" max="2365" width="10" bestFit="1" customWidth="1"/>
    <col min="2366" max="2366" width="40.5" bestFit="1" customWidth="1"/>
    <col min="2367" max="2367" width="10" bestFit="1" customWidth="1"/>
    <col min="2368" max="2368" width="12.6640625" bestFit="1" customWidth="1"/>
    <col min="2369" max="2369" width="40.5" bestFit="1" customWidth="1"/>
    <col min="2370" max="2370" width="10" bestFit="1" customWidth="1"/>
    <col min="2371" max="2371" width="40.5" bestFit="1" customWidth="1"/>
    <col min="2372" max="2372" width="10" bestFit="1" customWidth="1"/>
    <col min="2373" max="2373" width="40.5" bestFit="1" customWidth="1"/>
    <col min="2374" max="2374" width="10" bestFit="1" customWidth="1"/>
    <col min="2375" max="2375" width="40.5" bestFit="1" customWidth="1"/>
    <col min="2376" max="2376" width="10" bestFit="1" customWidth="1"/>
    <col min="2377" max="2377" width="12.6640625" bestFit="1" customWidth="1"/>
    <col min="2378" max="2378" width="40.5" bestFit="1" customWidth="1"/>
    <col min="2379" max="2379" width="10" bestFit="1" customWidth="1"/>
    <col min="2380" max="2380" width="40.5" bestFit="1" customWidth="1"/>
    <col min="2381" max="2381" width="10" bestFit="1" customWidth="1"/>
    <col min="2382" max="2382" width="40.5" bestFit="1" customWidth="1"/>
    <col min="2383" max="2383" width="10" bestFit="1" customWidth="1"/>
    <col min="2384" max="2384" width="40.5" bestFit="1" customWidth="1"/>
    <col min="2385" max="2385" width="10" bestFit="1" customWidth="1"/>
    <col min="2386" max="2386" width="12.6640625" bestFit="1" customWidth="1"/>
    <col min="2387" max="2387" width="40.5" bestFit="1" customWidth="1"/>
    <col min="2388" max="2388" width="10" bestFit="1" customWidth="1"/>
    <col min="2389" max="2389" width="40.5" bestFit="1" customWidth="1"/>
    <col min="2390" max="2390" width="10" bestFit="1" customWidth="1"/>
    <col min="2391" max="2391" width="40.5" bestFit="1" customWidth="1"/>
    <col min="2392" max="2392" width="10" bestFit="1" customWidth="1"/>
    <col min="2393" max="2393" width="40.5" bestFit="1" customWidth="1"/>
    <col min="2394" max="2394" width="10" bestFit="1" customWidth="1"/>
    <col min="2395" max="2395" width="12.6640625" bestFit="1" customWidth="1"/>
    <col min="2396" max="2396" width="40.5" bestFit="1" customWidth="1"/>
    <col min="2397" max="2397" width="10" bestFit="1" customWidth="1"/>
    <col min="2398" max="2398" width="40.5" bestFit="1" customWidth="1"/>
    <col min="2399" max="2399" width="10" bestFit="1" customWidth="1"/>
    <col min="2400" max="2400" width="40.5" bestFit="1" customWidth="1"/>
    <col min="2401" max="2401" width="10" bestFit="1" customWidth="1"/>
    <col min="2402" max="2402" width="40.5" bestFit="1" customWidth="1"/>
    <col min="2403" max="2403" width="10" bestFit="1" customWidth="1"/>
    <col min="2404" max="2404" width="12.6640625" bestFit="1" customWidth="1"/>
    <col min="2405" max="2405" width="40.5" bestFit="1" customWidth="1"/>
    <col min="2406" max="2406" width="10" bestFit="1" customWidth="1"/>
    <col min="2407" max="2407" width="40.5" bestFit="1" customWidth="1"/>
    <col min="2408" max="2408" width="10" bestFit="1" customWidth="1"/>
    <col min="2409" max="2409" width="40.5" bestFit="1" customWidth="1"/>
    <col min="2410" max="2410" width="10" bestFit="1" customWidth="1"/>
    <col min="2411" max="2411" width="40.5" bestFit="1" customWidth="1"/>
    <col min="2412" max="2412" width="10" bestFit="1" customWidth="1"/>
    <col min="2413" max="2413" width="12.6640625" bestFit="1" customWidth="1"/>
    <col min="2414" max="2414" width="40.5" bestFit="1" customWidth="1"/>
    <col min="2415" max="2415" width="10" bestFit="1" customWidth="1"/>
    <col min="2416" max="2416" width="40.5" bestFit="1" customWidth="1"/>
    <col min="2417" max="2417" width="10" bestFit="1" customWidth="1"/>
    <col min="2418" max="2418" width="40.5" bestFit="1" customWidth="1"/>
    <col min="2419" max="2419" width="10" bestFit="1" customWidth="1"/>
    <col min="2420" max="2420" width="40.5" bestFit="1" customWidth="1"/>
    <col min="2421" max="2421" width="10" bestFit="1" customWidth="1"/>
    <col min="2422" max="2422" width="12.6640625" bestFit="1" customWidth="1"/>
    <col min="2423" max="2423" width="40.5" bestFit="1" customWidth="1"/>
    <col min="2424" max="2424" width="10" bestFit="1" customWidth="1"/>
    <col min="2425" max="2425" width="40.5" bestFit="1" customWidth="1"/>
    <col min="2426" max="2426" width="10" bestFit="1" customWidth="1"/>
    <col min="2427" max="2427" width="40.5" bestFit="1" customWidth="1"/>
    <col min="2428" max="2428" width="10" bestFit="1" customWidth="1"/>
    <col min="2429" max="2429" width="40.5" bestFit="1" customWidth="1"/>
    <col min="2430" max="2430" width="10" bestFit="1" customWidth="1"/>
    <col min="2431" max="2431" width="12.6640625" bestFit="1" customWidth="1"/>
    <col min="2432" max="2432" width="40.5" bestFit="1" customWidth="1"/>
    <col min="2433" max="2433" width="10" bestFit="1" customWidth="1"/>
    <col min="2434" max="2434" width="40.5" bestFit="1" customWidth="1"/>
    <col min="2435" max="2435" width="10" bestFit="1" customWidth="1"/>
    <col min="2436" max="2436" width="40.5" bestFit="1" customWidth="1"/>
    <col min="2437" max="2437" width="10" bestFit="1" customWidth="1"/>
    <col min="2438" max="2438" width="40.5" bestFit="1" customWidth="1"/>
    <col min="2439" max="2439" width="10" bestFit="1" customWidth="1"/>
    <col min="2440" max="2440" width="12.6640625" bestFit="1" customWidth="1"/>
    <col min="2441" max="2441" width="40.5" bestFit="1" customWidth="1"/>
    <col min="2442" max="2442" width="10" bestFit="1" customWidth="1"/>
    <col min="2443" max="2443" width="40.5" bestFit="1" customWidth="1"/>
    <col min="2444" max="2444" width="10" bestFit="1" customWidth="1"/>
    <col min="2445" max="2445" width="40.5" bestFit="1" customWidth="1"/>
    <col min="2446" max="2446" width="10" bestFit="1" customWidth="1"/>
    <col min="2447" max="2447" width="40.5" bestFit="1" customWidth="1"/>
    <col min="2448" max="2448" width="10" bestFit="1" customWidth="1"/>
    <col min="2449" max="2449" width="12.6640625" bestFit="1" customWidth="1"/>
    <col min="2450" max="2450" width="40.5" bestFit="1" customWidth="1"/>
    <col min="2451" max="2451" width="10" bestFit="1" customWidth="1"/>
    <col min="2452" max="2452" width="40.5" bestFit="1" customWidth="1"/>
    <col min="2453" max="2453" width="10" bestFit="1" customWidth="1"/>
    <col min="2454" max="2454" width="40.5" bestFit="1" customWidth="1"/>
    <col min="2455" max="2455" width="10" bestFit="1" customWidth="1"/>
    <col min="2456" max="2456" width="40.5" bestFit="1" customWidth="1"/>
    <col min="2457" max="2457" width="10" bestFit="1" customWidth="1"/>
    <col min="2458" max="2458" width="12.6640625" bestFit="1" customWidth="1"/>
    <col min="2459" max="2459" width="40.5" bestFit="1" customWidth="1"/>
    <col min="2460" max="2460" width="10" bestFit="1" customWidth="1"/>
    <col min="2461" max="2461" width="40.5" bestFit="1" customWidth="1"/>
    <col min="2462" max="2462" width="10" bestFit="1" customWidth="1"/>
    <col min="2463" max="2463" width="40.5" bestFit="1" customWidth="1"/>
    <col min="2464" max="2464" width="10" bestFit="1" customWidth="1"/>
    <col min="2465" max="2465" width="40.5" bestFit="1" customWidth="1"/>
    <col min="2466" max="2466" width="10" bestFit="1" customWidth="1"/>
    <col min="2467" max="2467" width="12.6640625" bestFit="1" customWidth="1"/>
    <col min="2468" max="2468" width="40.5" bestFit="1" customWidth="1"/>
    <col min="2469" max="2469" width="10" bestFit="1" customWidth="1"/>
    <col min="2470" max="2470" width="40.5" bestFit="1" customWidth="1"/>
    <col min="2471" max="2471" width="10" bestFit="1" customWidth="1"/>
    <col min="2472" max="2472" width="40.5" bestFit="1" customWidth="1"/>
    <col min="2473" max="2473" width="10" bestFit="1" customWidth="1"/>
    <col min="2474" max="2474" width="40.5" bestFit="1" customWidth="1"/>
    <col min="2475" max="2475" width="10" bestFit="1" customWidth="1"/>
    <col min="2476" max="2476" width="12.6640625" bestFit="1" customWidth="1"/>
    <col min="2477" max="2477" width="40.5" bestFit="1" customWidth="1"/>
    <col min="2478" max="2478" width="10" bestFit="1" customWidth="1"/>
    <col min="2479" max="2479" width="40.5" bestFit="1" customWidth="1"/>
    <col min="2480" max="2480" width="10" bestFit="1" customWidth="1"/>
    <col min="2481" max="2481" width="40.5" bestFit="1" customWidth="1"/>
    <col min="2482" max="2482" width="10" bestFit="1" customWidth="1"/>
    <col min="2483" max="2483" width="40.5" bestFit="1" customWidth="1"/>
    <col min="2484" max="2484" width="10" bestFit="1" customWidth="1"/>
    <col min="2485" max="2485" width="12.6640625" bestFit="1" customWidth="1"/>
    <col min="2486" max="2486" width="40.5" bestFit="1" customWidth="1"/>
    <col min="2487" max="2487" width="10" bestFit="1" customWidth="1"/>
    <col min="2488" max="2488" width="40.5" bestFit="1" customWidth="1"/>
    <col min="2489" max="2489" width="10" bestFit="1" customWidth="1"/>
    <col min="2490" max="2490" width="40.5" bestFit="1" customWidth="1"/>
    <col min="2491" max="2491" width="10" bestFit="1" customWidth="1"/>
    <col min="2492" max="2492" width="40.5" bestFit="1" customWidth="1"/>
    <col min="2493" max="2493" width="10" bestFit="1" customWidth="1"/>
    <col min="2494" max="2494" width="12.6640625" bestFit="1" customWidth="1"/>
    <col min="2495" max="2495" width="11.33203125" bestFit="1" customWidth="1"/>
  </cols>
  <sheetData>
    <row r="1" spans="1:61" x14ac:dyDescent="0.2">
      <c r="A1" s="19" t="s">
        <v>166</v>
      </c>
    </row>
    <row r="2" spans="1:61" x14ac:dyDescent="0.2">
      <c r="A2" s="70" t="s">
        <v>168</v>
      </c>
    </row>
    <row r="3" spans="1:61" x14ac:dyDescent="0.2">
      <c r="A3" s="71" t="s">
        <v>169</v>
      </c>
    </row>
    <row r="4" spans="1:61" x14ac:dyDescent="0.2">
      <c r="A4" s="72" t="s">
        <v>170</v>
      </c>
    </row>
    <row r="5" spans="1:61" x14ac:dyDescent="0.2">
      <c r="A5" s="72" t="s">
        <v>171</v>
      </c>
    </row>
    <row r="6" spans="1:61" x14ac:dyDescent="0.2">
      <c r="A6" s="73" t="s">
        <v>172</v>
      </c>
    </row>
    <row r="7" spans="1:61" x14ac:dyDescent="0.2">
      <c r="A7" s="70" t="s">
        <v>165</v>
      </c>
    </row>
    <row r="10" spans="1:61" ht="19" x14ac:dyDescent="0.25">
      <c r="A10" s="49" t="s">
        <v>155</v>
      </c>
    </row>
    <row r="12" spans="1:61" s="3" customFormat="1" ht="17.25" customHeight="1" x14ac:dyDescent="0.15">
      <c r="A12" s="201" t="s">
        <v>28</v>
      </c>
      <c r="B12" s="197">
        <v>43466</v>
      </c>
      <c r="C12" s="197">
        <v>43497</v>
      </c>
      <c r="D12" s="197">
        <v>43525</v>
      </c>
      <c r="E12" s="197">
        <v>43556</v>
      </c>
      <c r="F12" s="197">
        <v>43586</v>
      </c>
      <c r="G12" s="197">
        <v>43617</v>
      </c>
      <c r="H12" s="197">
        <v>43647</v>
      </c>
      <c r="I12" s="197">
        <v>43678</v>
      </c>
      <c r="J12" s="197">
        <v>43709</v>
      </c>
      <c r="K12" s="197">
        <v>43739</v>
      </c>
      <c r="L12" s="197">
        <v>43770</v>
      </c>
      <c r="M12" s="199">
        <v>43800</v>
      </c>
      <c r="N12" s="197">
        <v>43831</v>
      </c>
      <c r="O12" s="197">
        <v>43862</v>
      </c>
      <c r="P12" s="197">
        <v>43891</v>
      </c>
      <c r="Q12" s="197">
        <v>43922</v>
      </c>
      <c r="R12" s="197">
        <v>43952</v>
      </c>
      <c r="S12" s="197">
        <v>43983</v>
      </c>
      <c r="T12" s="197">
        <v>44013</v>
      </c>
      <c r="U12" s="197">
        <v>44044</v>
      </c>
      <c r="V12" s="197">
        <v>44075</v>
      </c>
      <c r="W12" s="197">
        <v>44105</v>
      </c>
      <c r="X12" s="197">
        <v>44136</v>
      </c>
      <c r="Y12" s="199">
        <v>44166</v>
      </c>
      <c r="Z12" s="197">
        <v>44197</v>
      </c>
      <c r="AA12" s="197">
        <v>44228</v>
      </c>
      <c r="AB12" s="197">
        <v>44256</v>
      </c>
      <c r="AC12" s="197">
        <v>44287</v>
      </c>
      <c r="AD12" s="197">
        <v>44317</v>
      </c>
      <c r="AE12" s="197">
        <v>44348</v>
      </c>
      <c r="AF12" s="197">
        <v>44378</v>
      </c>
      <c r="AG12" s="197">
        <v>44409</v>
      </c>
      <c r="AH12" s="197">
        <v>44440</v>
      </c>
      <c r="AI12" s="197">
        <v>44470</v>
      </c>
      <c r="AJ12" s="197">
        <v>44501</v>
      </c>
      <c r="AK12" s="199">
        <v>44531</v>
      </c>
      <c r="AL12" s="197">
        <v>44562</v>
      </c>
      <c r="AM12" s="197">
        <v>44593</v>
      </c>
      <c r="AN12" s="197">
        <v>44621</v>
      </c>
      <c r="AO12" s="197">
        <v>44652</v>
      </c>
      <c r="AP12" s="197">
        <v>44682</v>
      </c>
      <c r="AQ12" s="197">
        <v>44713</v>
      </c>
      <c r="AR12" s="197">
        <v>44743</v>
      </c>
      <c r="AS12" s="197">
        <v>44774</v>
      </c>
      <c r="AT12" s="197">
        <v>44805</v>
      </c>
      <c r="AU12" s="197">
        <v>44835</v>
      </c>
      <c r="AV12" s="197">
        <v>44866</v>
      </c>
      <c r="AW12" s="199">
        <v>44896</v>
      </c>
      <c r="AX12" s="197">
        <v>44927</v>
      </c>
    </row>
    <row r="13" spans="1:61" s="4" customFormat="1" ht="17.25" customHeight="1" x14ac:dyDescent="0.2">
      <c r="A13" s="202"/>
      <c r="B13" s="198"/>
      <c r="C13" s="198"/>
      <c r="D13" s="198"/>
      <c r="E13" s="198"/>
      <c r="F13" s="198"/>
      <c r="G13" s="198"/>
      <c r="H13" s="198"/>
      <c r="I13" s="198"/>
      <c r="J13" s="198"/>
      <c r="K13" s="198"/>
      <c r="L13" s="198"/>
      <c r="M13" s="200"/>
      <c r="N13" s="198"/>
      <c r="O13" s="198"/>
      <c r="P13" s="198"/>
      <c r="Q13" s="198"/>
      <c r="R13" s="198"/>
      <c r="S13" s="198"/>
      <c r="T13" s="198"/>
      <c r="U13" s="198"/>
      <c r="V13" s="198"/>
      <c r="W13" s="198"/>
      <c r="X13" s="198"/>
      <c r="Y13" s="200"/>
      <c r="Z13" s="198"/>
      <c r="AA13" s="198"/>
      <c r="AB13" s="198"/>
      <c r="AC13" s="198"/>
      <c r="AD13" s="198"/>
      <c r="AE13" s="198"/>
      <c r="AF13" s="198"/>
      <c r="AG13" s="198"/>
      <c r="AH13" s="198"/>
      <c r="AI13" s="198"/>
      <c r="AJ13" s="198"/>
      <c r="AK13" s="200"/>
      <c r="AL13" s="198"/>
      <c r="AM13" s="198"/>
      <c r="AN13" s="198"/>
      <c r="AO13" s="198"/>
      <c r="AP13" s="198"/>
      <c r="AQ13" s="198"/>
      <c r="AR13" s="198"/>
      <c r="AS13" s="198"/>
      <c r="AT13" s="198"/>
      <c r="AU13" s="198"/>
      <c r="AV13" s="198"/>
      <c r="AW13" s="200"/>
      <c r="AX13" s="198"/>
    </row>
    <row r="14" spans="1:61" s="2" customFormat="1" ht="18.75" customHeight="1" x14ac:dyDescent="0.2">
      <c r="A14" s="60" t="s">
        <v>143</v>
      </c>
      <c r="B14" s="41">
        <v>216694</v>
      </c>
      <c r="C14" s="42">
        <v>213058</v>
      </c>
      <c r="D14" s="42">
        <v>223490</v>
      </c>
      <c r="E14" s="42">
        <f>H256</f>
        <v>220044</v>
      </c>
      <c r="F14" s="42">
        <f t="shared" ref="F14:AX14" si="0">I256</f>
        <v>228178</v>
      </c>
      <c r="G14" s="42">
        <f t="shared" si="0"/>
        <v>232397</v>
      </c>
      <c r="H14" s="42">
        <f t="shared" si="0"/>
        <v>236434</v>
      </c>
      <c r="I14" s="42">
        <f t="shared" si="0"/>
        <v>242679</v>
      </c>
      <c r="J14" s="42">
        <f t="shared" si="0"/>
        <v>247604</v>
      </c>
      <c r="K14" s="42">
        <f t="shared" si="0"/>
        <v>253931</v>
      </c>
      <c r="L14" s="42">
        <f t="shared" si="0"/>
        <v>260736</v>
      </c>
      <c r="M14" s="53">
        <f t="shared" si="0"/>
        <v>276093</v>
      </c>
      <c r="N14" s="42">
        <f t="shared" si="0"/>
        <v>281176</v>
      </c>
      <c r="O14" s="42">
        <f t="shared" si="0"/>
        <v>285802</v>
      </c>
      <c r="P14" s="42">
        <f t="shared" si="0"/>
        <v>287731</v>
      </c>
      <c r="Q14" s="42">
        <f t="shared" si="0"/>
        <v>288144</v>
      </c>
      <c r="R14" s="42">
        <f t="shared" si="0"/>
        <v>290004</v>
      </c>
      <c r="S14" s="42">
        <f t="shared" si="0"/>
        <v>293099</v>
      </c>
      <c r="T14" s="42">
        <f t="shared" si="0"/>
        <v>296188</v>
      </c>
      <c r="U14" s="42">
        <f t="shared" si="0"/>
        <v>301485</v>
      </c>
      <c r="V14" s="42">
        <f t="shared" si="0"/>
        <v>307426</v>
      </c>
      <c r="W14" s="42">
        <f t="shared" si="0"/>
        <v>312576</v>
      </c>
      <c r="X14" s="42">
        <f t="shared" si="0"/>
        <v>314113</v>
      </c>
      <c r="Y14" s="53">
        <f t="shared" si="0"/>
        <v>333872</v>
      </c>
      <c r="Z14" s="42">
        <f t="shared" si="0"/>
        <v>335662</v>
      </c>
      <c r="AA14" s="42">
        <f t="shared" si="0"/>
        <v>339575</v>
      </c>
      <c r="AB14" s="42">
        <f t="shared" si="0"/>
        <v>350778</v>
      </c>
      <c r="AC14" s="42">
        <f t="shared" si="0"/>
        <v>357471</v>
      </c>
      <c r="AD14" s="42">
        <f t="shared" si="0"/>
        <v>361109</v>
      </c>
      <c r="AE14" s="42">
        <f t="shared" si="0"/>
        <v>362278</v>
      </c>
      <c r="AF14" s="42">
        <f t="shared" si="0"/>
        <v>364572</v>
      </c>
      <c r="AG14" s="42">
        <f t="shared" si="0"/>
        <v>366662</v>
      </c>
      <c r="AH14" s="42">
        <f t="shared" si="0"/>
        <v>371165</v>
      </c>
      <c r="AI14" s="42">
        <f t="shared" si="0"/>
        <v>378091</v>
      </c>
      <c r="AJ14" s="42">
        <f t="shared" si="0"/>
        <v>382994</v>
      </c>
      <c r="AK14" s="53">
        <f t="shared" si="0"/>
        <v>390472</v>
      </c>
      <c r="AL14" s="42">
        <f t="shared" si="0"/>
        <v>393199</v>
      </c>
      <c r="AM14" s="42">
        <f t="shared" si="0"/>
        <v>398911</v>
      </c>
      <c r="AN14" s="42">
        <f t="shared" si="0"/>
        <v>399941</v>
      </c>
      <c r="AO14" s="42">
        <f t="shared" si="0"/>
        <v>399479</v>
      </c>
      <c r="AP14" s="42">
        <f t="shared" si="0"/>
        <v>407022</v>
      </c>
      <c r="AQ14" s="42">
        <f t="shared" si="0"/>
        <v>408724</v>
      </c>
      <c r="AR14" s="42">
        <f t="shared" si="0"/>
        <v>417277</v>
      </c>
      <c r="AS14" s="42">
        <f t="shared" si="0"/>
        <v>419352</v>
      </c>
      <c r="AT14" s="42">
        <f t="shared" si="0"/>
        <v>425858</v>
      </c>
      <c r="AU14" s="42">
        <f t="shared" si="0"/>
        <v>428243</v>
      </c>
      <c r="AV14" s="42">
        <f t="shared" si="0"/>
        <v>426725</v>
      </c>
      <c r="AW14" s="53">
        <f>AZ256</f>
        <v>430293</v>
      </c>
      <c r="AX14" s="42">
        <f t="shared" si="0"/>
        <v>425289</v>
      </c>
      <c r="AY14" s="6"/>
      <c r="AZ14" s="6"/>
      <c r="BA14" s="6"/>
      <c r="BB14" s="6"/>
      <c r="BC14" s="6"/>
      <c r="BD14" s="6"/>
      <c r="BE14" s="6"/>
      <c r="BF14" s="6"/>
      <c r="BG14" s="6"/>
      <c r="BH14" s="6"/>
      <c r="BI14" s="6"/>
    </row>
    <row r="15" spans="1:61" s="5" customFormat="1" ht="6" customHeight="1" x14ac:dyDescent="0.15">
      <c r="A15" s="7"/>
      <c r="B15" s="38"/>
      <c r="C15" s="39"/>
      <c r="D15" s="39"/>
      <c r="E15" s="39"/>
      <c r="F15" s="39"/>
      <c r="G15" s="39"/>
      <c r="H15" s="39"/>
      <c r="I15" s="39"/>
      <c r="J15" s="39"/>
      <c r="K15" s="39"/>
      <c r="L15" s="39"/>
      <c r="M15" s="54"/>
      <c r="N15" s="39"/>
      <c r="O15" s="39"/>
      <c r="P15" s="39"/>
      <c r="Q15" s="39"/>
      <c r="R15" s="39"/>
      <c r="S15" s="39"/>
      <c r="T15" s="39"/>
      <c r="U15" s="39"/>
      <c r="V15" s="39"/>
      <c r="W15" s="39"/>
      <c r="X15" s="39"/>
      <c r="Y15" s="54"/>
      <c r="Z15" s="39"/>
      <c r="AA15" s="39"/>
      <c r="AB15" s="39"/>
      <c r="AC15" s="39"/>
      <c r="AD15" s="39"/>
      <c r="AE15" s="39"/>
      <c r="AF15" s="39"/>
      <c r="AG15" s="39"/>
      <c r="AH15" s="39"/>
      <c r="AI15" s="39"/>
      <c r="AJ15" s="39"/>
      <c r="AK15" s="54"/>
      <c r="AL15" s="39"/>
      <c r="AM15" s="39"/>
      <c r="AN15" s="39"/>
      <c r="AO15" s="39"/>
      <c r="AP15" s="39"/>
      <c r="AQ15" s="39"/>
      <c r="AR15" s="39"/>
      <c r="AS15" s="39"/>
      <c r="AT15" s="39"/>
      <c r="AU15" s="39"/>
      <c r="AV15" s="39"/>
      <c r="AW15" s="54"/>
      <c r="AX15" s="39"/>
      <c r="AY15" s="6"/>
      <c r="AZ15" s="6"/>
      <c r="BA15" s="6"/>
      <c r="BB15" s="6"/>
      <c r="BC15" s="6"/>
      <c r="BD15" s="6"/>
      <c r="BE15" s="6"/>
      <c r="BF15" s="6"/>
      <c r="BG15" s="6"/>
      <c r="BH15" s="6"/>
      <c r="BI15" s="6"/>
    </row>
    <row r="16" spans="1:61" s="5" customFormat="1" ht="18.75" customHeight="1" x14ac:dyDescent="0.2">
      <c r="A16" s="60" t="s">
        <v>157</v>
      </c>
      <c r="B16" s="40">
        <v>213245</v>
      </c>
      <c r="C16" s="39">
        <v>218208</v>
      </c>
      <c r="D16" s="39">
        <v>223197</v>
      </c>
      <c r="E16" s="39">
        <f>B381</f>
        <v>270318</v>
      </c>
      <c r="F16" s="39">
        <f t="shared" ref="F16:AX16" si="1">C381</f>
        <v>284955</v>
      </c>
      <c r="G16" s="39">
        <f t="shared" si="1"/>
        <v>295902</v>
      </c>
      <c r="H16" s="39">
        <f t="shared" si="1"/>
        <v>307685</v>
      </c>
      <c r="I16" s="39">
        <f t="shared" si="1"/>
        <v>322620</v>
      </c>
      <c r="J16" s="39">
        <f t="shared" si="1"/>
        <v>336876</v>
      </c>
      <c r="K16" s="39">
        <f t="shared" si="1"/>
        <v>350105</v>
      </c>
      <c r="L16" s="39">
        <f t="shared" si="1"/>
        <v>365500</v>
      </c>
      <c r="M16" s="54">
        <f t="shared" si="1"/>
        <v>390746</v>
      </c>
      <c r="N16" s="39">
        <f t="shared" si="1"/>
        <v>405066</v>
      </c>
      <c r="O16" s="39">
        <f t="shared" si="1"/>
        <v>416369</v>
      </c>
      <c r="P16" s="39">
        <f t="shared" si="1"/>
        <v>423501</v>
      </c>
      <c r="Q16" s="39">
        <f t="shared" si="1"/>
        <v>427108</v>
      </c>
      <c r="R16" s="39">
        <f t="shared" si="1"/>
        <v>432273</v>
      </c>
      <c r="S16" s="39">
        <f t="shared" si="1"/>
        <v>447390</v>
      </c>
      <c r="T16" s="39">
        <f t="shared" si="1"/>
        <v>452150</v>
      </c>
      <c r="U16" s="39">
        <f t="shared" si="1"/>
        <v>458757</v>
      </c>
      <c r="V16" s="39">
        <f t="shared" si="1"/>
        <v>468433</v>
      </c>
      <c r="W16" s="39">
        <f t="shared" si="1"/>
        <v>475041</v>
      </c>
      <c r="X16" s="39">
        <f t="shared" si="1"/>
        <v>480729</v>
      </c>
      <c r="Y16" s="54">
        <f t="shared" si="1"/>
        <v>502886</v>
      </c>
      <c r="Z16" s="39">
        <f t="shared" si="1"/>
        <v>512488</v>
      </c>
      <c r="AA16" s="39">
        <f t="shared" si="1"/>
        <v>518182</v>
      </c>
      <c r="AB16" s="39">
        <f t="shared" si="1"/>
        <v>527584</v>
      </c>
      <c r="AC16" s="39">
        <f t="shared" si="1"/>
        <v>535948</v>
      </c>
      <c r="AD16" s="39">
        <f t="shared" si="1"/>
        <v>539851</v>
      </c>
      <c r="AE16" s="39">
        <f t="shared" si="1"/>
        <v>542654</v>
      </c>
      <c r="AF16" s="39">
        <f t="shared" si="1"/>
        <v>550930</v>
      </c>
      <c r="AG16" s="39">
        <f t="shared" si="1"/>
        <v>556929</v>
      </c>
      <c r="AH16" s="39">
        <f t="shared" si="1"/>
        <v>561468</v>
      </c>
      <c r="AI16" s="39">
        <f t="shared" si="1"/>
        <v>567541</v>
      </c>
      <c r="AJ16" s="39">
        <f t="shared" si="1"/>
        <v>574815</v>
      </c>
      <c r="AK16" s="54">
        <f t="shared" si="1"/>
        <v>583891</v>
      </c>
      <c r="AL16" s="39">
        <f t="shared" si="1"/>
        <v>588999</v>
      </c>
      <c r="AM16" s="39">
        <f t="shared" si="1"/>
        <v>590935</v>
      </c>
      <c r="AN16" s="39">
        <f t="shared" si="1"/>
        <v>592194</v>
      </c>
      <c r="AO16" s="39">
        <f t="shared" si="1"/>
        <v>592806</v>
      </c>
      <c r="AP16" s="39">
        <f t="shared" si="1"/>
        <v>600061</v>
      </c>
      <c r="AQ16" s="39">
        <f t="shared" si="1"/>
        <v>602735</v>
      </c>
      <c r="AR16" s="39">
        <f t="shared" si="1"/>
        <v>610865</v>
      </c>
      <c r="AS16" s="39">
        <f t="shared" si="1"/>
        <v>612798</v>
      </c>
      <c r="AT16" s="39">
        <f t="shared" si="1"/>
        <v>619880</v>
      </c>
      <c r="AU16" s="39">
        <f t="shared" si="1"/>
        <v>625767</v>
      </c>
      <c r="AV16" s="39">
        <f t="shared" si="1"/>
        <v>662356</v>
      </c>
      <c r="AW16" s="54">
        <f t="shared" si="1"/>
        <v>674561</v>
      </c>
      <c r="AX16" s="39">
        <f t="shared" si="1"/>
        <v>668732</v>
      </c>
      <c r="AY16" s="6"/>
      <c r="AZ16" s="6"/>
      <c r="BA16" s="6"/>
      <c r="BB16" s="6"/>
      <c r="BC16" s="6"/>
      <c r="BD16" s="6"/>
      <c r="BE16" s="6"/>
      <c r="BF16" s="6"/>
      <c r="BG16" s="6"/>
      <c r="BH16" s="6"/>
      <c r="BI16" s="6"/>
    </row>
    <row r="17" spans="1:61" s="5" customFormat="1" ht="6.75" customHeight="1" x14ac:dyDescent="0.15">
      <c r="A17" s="7"/>
      <c r="B17" s="41"/>
      <c r="C17" s="42"/>
      <c r="D17" s="42"/>
      <c r="E17" s="42"/>
      <c r="F17" s="42"/>
      <c r="G17" s="42"/>
      <c r="H17" s="42"/>
      <c r="I17" s="42"/>
      <c r="J17" s="42"/>
      <c r="K17" s="42"/>
      <c r="L17" s="42"/>
      <c r="M17" s="53"/>
      <c r="N17" s="42"/>
      <c r="O17" s="42"/>
      <c r="P17" s="42"/>
      <c r="Q17" s="42"/>
      <c r="R17" s="42"/>
      <c r="S17" s="42"/>
      <c r="T17" s="42"/>
      <c r="U17" s="42"/>
      <c r="V17" s="42"/>
      <c r="W17" s="42"/>
      <c r="X17" s="42"/>
      <c r="Y17" s="53"/>
      <c r="Z17" s="42"/>
      <c r="AA17" s="42"/>
      <c r="AB17" s="42"/>
      <c r="AC17" s="42"/>
      <c r="AD17" s="42"/>
      <c r="AE17" s="42"/>
      <c r="AF17" s="42"/>
      <c r="AG17" s="42"/>
      <c r="AH17" s="42"/>
      <c r="AI17" s="42"/>
      <c r="AJ17" s="42"/>
      <c r="AK17" s="53"/>
      <c r="AL17" s="42"/>
      <c r="AM17" s="42"/>
      <c r="AN17" s="42"/>
      <c r="AO17" s="42"/>
      <c r="AP17" s="42"/>
      <c r="AQ17" s="42"/>
      <c r="AR17" s="42"/>
      <c r="AS17" s="42"/>
      <c r="AT17" s="42"/>
      <c r="AU17" s="42"/>
      <c r="AV17" s="42"/>
      <c r="AW17" s="53"/>
      <c r="AX17" s="42"/>
      <c r="AY17" s="6"/>
      <c r="AZ17" s="6"/>
      <c r="BA17" s="6"/>
      <c r="BB17" s="6"/>
      <c r="BC17" s="6"/>
      <c r="BD17" s="6"/>
      <c r="BE17" s="6"/>
      <c r="BF17" s="6"/>
      <c r="BG17" s="6"/>
      <c r="BH17" s="6"/>
      <c r="BI17" s="6"/>
    </row>
    <row r="18" spans="1:61" s="5" customFormat="1" ht="18.75" customHeight="1" x14ac:dyDescent="0.2">
      <c r="A18" s="60" t="s">
        <v>31</v>
      </c>
      <c r="B18" s="41">
        <v>433762</v>
      </c>
      <c r="C18" s="42">
        <v>437303</v>
      </c>
      <c r="D18" s="42">
        <v>438656</v>
      </c>
      <c r="E18" s="42">
        <f>E504</f>
        <v>443680</v>
      </c>
      <c r="F18" s="42">
        <f t="shared" ref="F18:AW18" si="2">F504</f>
        <v>452547</v>
      </c>
      <c r="G18" s="42">
        <f t="shared" si="2"/>
        <v>456622</v>
      </c>
      <c r="H18" s="42">
        <f t="shared" si="2"/>
        <v>462857</v>
      </c>
      <c r="I18" s="42">
        <f t="shared" si="2"/>
        <v>470043</v>
      </c>
      <c r="J18" s="42">
        <f t="shared" si="2"/>
        <v>476311</v>
      </c>
      <c r="K18" s="42">
        <f t="shared" si="2"/>
        <v>484313</v>
      </c>
      <c r="L18" s="42">
        <f t="shared" si="2"/>
        <v>494494</v>
      </c>
      <c r="M18" s="53">
        <f t="shared" si="2"/>
        <v>519234</v>
      </c>
      <c r="N18" s="42">
        <f t="shared" si="2"/>
        <v>530639</v>
      </c>
      <c r="O18" s="42">
        <f t="shared" si="2"/>
        <v>536218</v>
      </c>
      <c r="P18" s="42">
        <f t="shared" si="2"/>
        <v>538861</v>
      </c>
      <c r="Q18" s="42">
        <f t="shared" si="2"/>
        <v>539202</v>
      </c>
      <c r="R18" s="42">
        <f t="shared" si="2"/>
        <v>540342</v>
      </c>
      <c r="S18" s="42">
        <f t="shared" si="2"/>
        <v>543911</v>
      </c>
      <c r="T18" s="42">
        <f t="shared" si="2"/>
        <v>548862</v>
      </c>
      <c r="U18" s="42">
        <f t="shared" si="2"/>
        <v>554732</v>
      </c>
      <c r="V18" s="42">
        <f t="shared" si="2"/>
        <v>561684</v>
      </c>
      <c r="W18" s="42">
        <f t="shared" si="2"/>
        <v>569449</v>
      </c>
      <c r="X18" s="42">
        <f t="shared" si="2"/>
        <v>573189</v>
      </c>
      <c r="Y18" s="53">
        <f t="shared" si="2"/>
        <v>583089</v>
      </c>
      <c r="Z18" s="42">
        <f t="shared" si="2"/>
        <v>575792</v>
      </c>
      <c r="AA18" s="42">
        <f t="shared" si="2"/>
        <v>579270</v>
      </c>
      <c r="AB18" s="42">
        <f t="shared" si="2"/>
        <v>597594</v>
      </c>
      <c r="AC18" s="42">
        <f t="shared" si="2"/>
        <v>603860</v>
      </c>
      <c r="AD18" s="42">
        <f t="shared" si="2"/>
        <v>617748</v>
      </c>
      <c r="AE18" s="42">
        <f t="shared" si="2"/>
        <v>618097</v>
      </c>
      <c r="AF18" s="42">
        <f t="shared" si="2"/>
        <v>621218</v>
      </c>
      <c r="AG18" s="42">
        <f t="shared" si="2"/>
        <v>622216</v>
      </c>
      <c r="AH18" s="42">
        <f t="shared" si="2"/>
        <v>625159</v>
      </c>
      <c r="AI18" s="42">
        <f t="shared" si="2"/>
        <v>629375</v>
      </c>
      <c r="AJ18" s="42">
        <f t="shared" si="2"/>
        <v>632552</v>
      </c>
      <c r="AK18" s="53">
        <f t="shared" si="2"/>
        <v>638136</v>
      </c>
      <c r="AL18" s="42">
        <f t="shared" si="2"/>
        <v>641085</v>
      </c>
      <c r="AM18" s="42">
        <f t="shared" si="2"/>
        <v>640508</v>
      </c>
      <c r="AN18" s="42">
        <f t="shared" si="2"/>
        <v>637317</v>
      </c>
      <c r="AO18" s="42">
        <f t="shared" si="2"/>
        <v>631575</v>
      </c>
      <c r="AP18" s="42">
        <f t="shared" si="2"/>
        <v>635547</v>
      </c>
      <c r="AQ18" s="42">
        <f t="shared" si="2"/>
        <v>634887</v>
      </c>
      <c r="AR18" s="42">
        <f t="shared" si="2"/>
        <v>636032</v>
      </c>
      <c r="AS18" s="42">
        <f t="shared" si="2"/>
        <v>633240</v>
      </c>
      <c r="AT18" s="42">
        <f t="shared" si="2"/>
        <v>638658</v>
      </c>
      <c r="AU18" s="42">
        <f t="shared" si="2"/>
        <v>637505</v>
      </c>
      <c r="AV18" s="42">
        <f t="shared" si="2"/>
        <v>634263</v>
      </c>
      <c r="AW18" s="53">
        <f t="shared" si="2"/>
        <v>635845</v>
      </c>
      <c r="AX18" s="42">
        <f t="shared" ref="AX18" si="3">AX504</f>
        <v>628648</v>
      </c>
      <c r="AY18" s="6"/>
      <c r="AZ18" s="6"/>
      <c r="BA18" s="6"/>
      <c r="BB18" s="6"/>
      <c r="BC18" s="6"/>
      <c r="BD18" s="6"/>
      <c r="BE18" s="6"/>
      <c r="BF18" s="6"/>
      <c r="BG18" s="6"/>
      <c r="BH18" s="6"/>
      <c r="BI18" s="6"/>
    </row>
    <row r="19" spans="1:61" s="5" customFormat="1" ht="5.25" customHeight="1" x14ac:dyDescent="0.15">
      <c r="A19" s="33"/>
      <c r="B19" s="43"/>
      <c r="C19" s="44"/>
      <c r="D19" s="44"/>
      <c r="E19" s="44"/>
      <c r="F19" s="44"/>
      <c r="G19" s="44"/>
      <c r="H19" s="44"/>
      <c r="I19" s="44"/>
      <c r="J19" s="44"/>
      <c r="K19" s="44"/>
      <c r="L19" s="44"/>
      <c r="M19" s="55"/>
      <c r="N19" s="44"/>
      <c r="O19" s="44"/>
      <c r="P19" s="44"/>
      <c r="Q19" s="44"/>
      <c r="R19" s="44"/>
      <c r="S19" s="44"/>
      <c r="T19" s="44"/>
      <c r="U19" s="44"/>
      <c r="V19" s="44"/>
      <c r="W19" s="44"/>
      <c r="X19" s="44"/>
      <c r="Y19" s="55"/>
      <c r="Z19" s="44"/>
      <c r="AA19" s="44"/>
      <c r="AB19" s="44"/>
      <c r="AC19" s="44"/>
      <c r="AD19" s="44"/>
      <c r="AE19" s="44"/>
      <c r="AF19" s="44"/>
      <c r="AG19" s="44"/>
      <c r="AH19" s="44"/>
      <c r="AI19" s="44"/>
      <c r="AJ19" s="44"/>
      <c r="AK19" s="55"/>
      <c r="AL19" s="44"/>
      <c r="AM19" s="44"/>
      <c r="AN19" s="44"/>
      <c r="AO19" s="44"/>
      <c r="AP19" s="44"/>
      <c r="AQ19" s="44"/>
      <c r="AR19" s="44"/>
      <c r="AS19" s="44"/>
      <c r="AT19" s="44"/>
      <c r="AU19" s="44"/>
      <c r="AV19" s="44"/>
      <c r="AW19" s="55"/>
      <c r="AX19" s="44"/>
      <c r="AY19" s="6"/>
      <c r="AZ19" s="6"/>
      <c r="BA19" s="6"/>
      <c r="BB19" s="6"/>
      <c r="BC19" s="6"/>
      <c r="BD19" s="6"/>
      <c r="BE19" s="6"/>
      <c r="BF19" s="6"/>
      <c r="BG19" s="6"/>
      <c r="BH19" s="6"/>
      <c r="BI19" s="6"/>
    </row>
    <row r="20" spans="1:61" s="1" customFormat="1" ht="19.5" customHeight="1" x14ac:dyDescent="0.2">
      <c r="A20" s="59" t="s">
        <v>29</v>
      </c>
      <c r="B20" s="45">
        <v>517318</v>
      </c>
      <c r="C20" s="46">
        <v>522054</v>
      </c>
      <c r="D20" s="46">
        <v>524021</v>
      </c>
      <c r="E20" s="46">
        <f>B136</f>
        <v>557176</v>
      </c>
      <c r="F20" s="46">
        <f t="shared" ref="F20:AX20" si="4">C136</f>
        <v>569580</v>
      </c>
      <c r="G20" s="46">
        <f t="shared" si="4"/>
        <v>578228</v>
      </c>
      <c r="H20" s="46">
        <f t="shared" si="4"/>
        <v>587798</v>
      </c>
      <c r="I20" s="46">
        <f t="shared" si="4"/>
        <v>600696</v>
      </c>
      <c r="J20" s="46">
        <f t="shared" si="4"/>
        <v>611136</v>
      </c>
      <c r="K20" s="46">
        <f t="shared" si="4"/>
        <v>623500</v>
      </c>
      <c r="L20" s="46">
        <f t="shared" si="4"/>
        <v>636435</v>
      </c>
      <c r="M20" s="56">
        <f t="shared" si="4"/>
        <v>661945</v>
      </c>
      <c r="N20" s="46">
        <f t="shared" si="4"/>
        <v>669568</v>
      </c>
      <c r="O20" s="46">
        <f t="shared" si="4"/>
        <v>678202</v>
      </c>
      <c r="P20" s="46">
        <f t="shared" si="4"/>
        <v>684234</v>
      </c>
      <c r="Q20" s="46">
        <f t="shared" si="4"/>
        <v>686704</v>
      </c>
      <c r="R20" s="46">
        <f t="shared" si="4"/>
        <v>688132</v>
      </c>
      <c r="S20" s="46">
        <f t="shared" si="4"/>
        <v>688465</v>
      </c>
      <c r="T20" s="46">
        <f t="shared" si="4"/>
        <v>691081</v>
      </c>
      <c r="U20" s="46">
        <f t="shared" si="4"/>
        <v>695515</v>
      </c>
      <c r="V20" s="46">
        <f t="shared" si="4"/>
        <v>703791</v>
      </c>
      <c r="W20" s="46">
        <f t="shared" si="4"/>
        <v>709531</v>
      </c>
      <c r="X20" s="46">
        <f t="shared" si="4"/>
        <v>713632</v>
      </c>
      <c r="Y20" s="56">
        <f t="shared" si="4"/>
        <v>738772</v>
      </c>
      <c r="Z20" s="46">
        <f t="shared" si="4"/>
        <v>742975</v>
      </c>
      <c r="AA20" s="46">
        <f t="shared" si="4"/>
        <v>741900</v>
      </c>
      <c r="AB20" s="46">
        <f t="shared" si="4"/>
        <v>747185</v>
      </c>
      <c r="AC20" s="46">
        <f t="shared" si="4"/>
        <v>753153</v>
      </c>
      <c r="AD20" s="46">
        <f t="shared" si="4"/>
        <v>755673</v>
      </c>
      <c r="AE20" s="46">
        <f t="shared" si="4"/>
        <v>755414</v>
      </c>
      <c r="AF20" s="46">
        <f t="shared" si="4"/>
        <v>758604</v>
      </c>
      <c r="AG20" s="46">
        <f t="shared" si="4"/>
        <v>761311</v>
      </c>
      <c r="AH20" s="46">
        <f t="shared" si="4"/>
        <v>764304</v>
      </c>
      <c r="AI20" s="46">
        <f t="shared" si="4"/>
        <v>769219</v>
      </c>
      <c r="AJ20" s="46">
        <f t="shared" si="4"/>
        <v>773270</v>
      </c>
      <c r="AK20" s="56">
        <f t="shared" si="4"/>
        <v>780725</v>
      </c>
      <c r="AL20" s="46">
        <f t="shared" si="4"/>
        <v>784628</v>
      </c>
      <c r="AM20" s="46">
        <f t="shared" si="4"/>
        <v>785395</v>
      </c>
      <c r="AN20" s="46">
        <f t="shared" si="4"/>
        <v>784587</v>
      </c>
      <c r="AO20" s="46">
        <f t="shared" si="4"/>
        <v>781244</v>
      </c>
      <c r="AP20" s="46">
        <f t="shared" si="4"/>
        <v>787678</v>
      </c>
      <c r="AQ20" s="46">
        <f t="shared" si="4"/>
        <v>789229</v>
      </c>
      <c r="AR20" s="46">
        <f t="shared" si="4"/>
        <v>794632</v>
      </c>
      <c r="AS20" s="46">
        <f t="shared" si="4"/>
        <v>794320</v>
      </c>
      <c r="AT20" s="46">
        <f t="shared" si="4"/>
        <v>800868</v>
      </c>
      <c r="AU20" s="46">
        <f t="shared" si="4"/>
        <v>802522</v>
      </c>
      <c r="AV20" s="46">
        <f t="shared" si="4"/>
        <v>831288</v>
      </c>
      <c r="AW20" s="56">
        <f>AT136</f>
        <v>835490</v>
      </c>
      <c r="AX20" s="46">
        <f t="shared" si="4"/>
        <v>828951</v>
      </c>
      <c r="AY20" s="6"/>
      <c r="AZ20" s="6"/>
      <c r="BA20" s="6"/>
      <c r="BB20" s="6"/>
      <c r="BC20" s="6"/>
      <c r="BD20" s="6"/>
      <c r="BE20" s="6"/>
      <c r="BF20" s="6"/>
      <c r="BG20" s="6"/>
      <c r="BH20" s="6"/>
      <c r="BI20" s="6"/>
    </row>
    <row r="21" spans="1:61" s="35" customFormat="1" ht="20.25" customHeight="1" x14ac:dyDescent="0.15">
      <c r="A21" s="50" t="s">
        <v>32</v>
      </c>
      <c r="B21" s="36">
        <f>B20/B23*1000</f>
        <v>15.906196737771936</v>
      </c>
      <c r="C21" s="36">
        <f t="shared" ref="C21:AW21" si="5">C20/C23*1000</f>
        <v>16.051816545607902</v>
      </c>
      <c r="D21" s="36">
        <f t="shared" si="5"/>
        <v>16.112296731843831</v>
      </c>
      <c r="E21" s="36">
        <f t="shared" si="5"/>
        <v>17.131727628972538</v>
      </c>
      <c r="F21" s="36">
        <f t="shared" si="5"/>
        <v>17.513118696624005</v>
      </c>
      <c r="G21" s="36">
        <f t="shared" si="5"/>
        <v>17.779022433567729</v>
      </c>
      <c r="H21" s="36">
        <f t="shared" si="5"/>
        <v>18.073275296952488</v>
      </c>
      <c r="I21" s="36">
        <f t="shared" si="5"/>
        <v>18.46985559287063</v>
      </c>
      <c r="J21" s="36">
        <f t="shared" si="5"/>
        <v>18.790858716563097</v>
      </c>
      <c r="K21" s="36">
        <f t="shared" si="5"/>
        <v>19.171019887188923</v>
      </c>
      <c r="L21" s="36">
        <f t="shared" si="5"/>
        <v>19.568737837855789</v>
      </c>
      <c r="M21" s="57">
        <f t="shared" si="5"/>
        <v>20.353104665958735</v>
      </c>
      <c r="N21" s="36">
        <f t="shared" si="5"/>
        <v>20.548982356308759</v>
      </c>
      <c r="O21" s="36">
        <f t="shared" si="5"/>
        <v>20.813959048242026</v>
      </c>
      <c r="P21" s="36">
        <f t="shared" si="5"/>
        <v>20.999080591645015</v>
      </c>
      <c r="Q21" s="36">
        <f t="shared" si="5"/>
        <v>21.07488467191779</v>
      </c>
      <c r="R21" s="36">
        <f t="shared" si="5"/>
        <v>21.118709864885211</v>
      </c>
      <c r="S21" s="36">
        <f t="shared" si="5"/>
        <v>21.128929605262066</v>
      </c>
      <c r="T21" s="36">
        <f t="shared" si="5"/>
        <v>21.20921441254692</v>
      </c>
      <c r="U21" s="36">
        <f t="shared" si="5"/>
        <v>21.345293478105418</v>
      </c>
      <c r="V21" s="36">
        <f t="shared" si="5"/>
        <v>21.599283181885784</v>
      </c>
      <c r="W21" s="36">
        <f t="shared" si="5"/>
        <v>21.775443271264624</v>
      </c>
      <c r="X21" s="36">
        <f t="shared" si="5"/>
        <v>21.901302596446268</v>
      </c>
      <c r="Y21" s="57">
        <f t="shared" si="5"/>
        <v>22.672846960032345</v>
      </c>
      <c r="Z21" s="36">
        <f t="shared" si="5"/>
        <v>22.807231885521645</v>
      </c>
      <c r="AA21" s="36">
        <f t="shared" si="5"/>
        <v>22.774232424870974</v>
      </c>
      <c r="AB21" s="36">
        <f t="shared" si="5"/>
        <v>22.936466982581504</v>
      </c>
      <c r="AC21" s="36">
        <f t="shared" si="5"/>
        <v>23.119667709244975</v>
      </c>
      <c r="AD21" s="36">
        <f t="shared" si="5"/>
        <v>23.197024584444698</v>
      </c>
      <c r="AE21" s="36">
        <f t="shared" si="5"/>
        <v>23.189074016715839</v>
      </c>
      <c r="AF21" s="36">
        <f t="shared" si="5"/>
        <v>23.286997997623423</v>
      </c>
      <c r="AG21" s="36">
        <f t="shared" si="5"/>
        <v>23.370095244117731</v>
      </c>
      <c r="AH21" s="36">
        <f t="shared" si="5"/>
        <v>23.461971882003752</v>
      </c>
      <c r="AI21" s="36">
        <f t="shared" si="5"/>
        <v>23.61284848581591</v>
      </c>
      <c r="AJ21" s="36">
        <f t="shared" si="5"/>
        <v>23.737202732416737</v>
      </c>
      <c r="AK21" s="57">
        <f t="shared" si="5"/>
        <v>23.966050154882584</v>
      </c>
      <c r="AL21" s="36">
        <f t="shared" si="5"/>
        <v>24.030339502646076</v>
      </c>
      <c r="AM21" s="36">
        <f t="shared" si="5"/>
        <v>24.053829959778028</v>
      </c>
      <c r="AN21" s="36">
        <f t="shared" si="5"/>
        <v>24.029083819800693</v>
      </c>
      <c r="AO21" s="36">
        <f t="shared" si="5"/>
        <v>23.926699728285545</v>
      </c>
      <c r="AP21" s="36">
        <f t="shared" si="5"/>
        <v>24.123750055778348</v>
      </c>
      <c r="AQ21" s="36">
        <f t="shared" si="5"/>
        <v>24.171251619026929</v>
      </c>
      <c r="AR21" s="36">
        <f t="shared" si="5"/>
        <v>24.336726116919937</v>
      </c>
      <c r="AS21" s="36">
        <f t="shared" si="5"/>
        <v>24.32717067673067</v>
      </c>
      <c r="AT21" s="36">
        <f t="shared" si="5"/>
        <v>24.52771241506186</v>
      </c>
      <c r="AU21" s="36">
        <f t="shared" si="5"/>
        <v>24.578368498629331</v>
      </c>
      <c r="AV21" s="36">
        <f t="shared" si="5"/>
        <v>25.459367833515564</v>
      </c>
      <c r="AW21" s="57">
        <f t="shared" si="5"/>
        <v>25.588060011962064</v>
      </c>
      <c r="AX21" s="36">
        <f t="shared" ref="AX21" si="6">AX20/AX23*1000</f>
        <v>25.387793911328639</v>
      </c>
      <c r="AY21" s="37"/>
      <c r="AZ21" s="37"/>
      <c r="BA21" s="37"/>
      <c r="BB21" s="37"/>
      <c r="BC21" s="37"/>
      <c r="BD21" s="37"/>
    </row>
    <row r="22" spans="1:61" x14ac:dyDescent="0.2">
      <c r="M22" s="28"/>
      <c r="Y22" s="28"/>
      <c r="AK22" s="28"/>
      <c r="AW22" s="28"/>
    </row>
    <row r="23" spans="1:61" s="48" customFormat="1" ht="14" x14ac:dyDescent="0.15">
      <c r="A23" s="47" t="s">
        <v>30</v>
      </c>
      <c r="B23" s="48">
        <v>32523048</v>
      </c>
      <c r="C23" s="48">
        <v>32523048</v>
      </c>
      <c r="D23" s="48">
        <v>32523048</v>
      </c>
      <c r="E23" s="48">
        <v>32523048</v>
      </c>
      <c r="F23" s="48">
        <v>32523048</v>
      </c>
      <c r="G23" s="48">
        <v>32523048</v>
      </c>
      <c r="H23" s="48">
        <v>32523048</v>
      </c>
      <c r="I23" s="48">
        <v>32523048</v>
      </c>
      <c r="J23" s="48">
        <v>32523048</v>
      </c>
      <c r="K23" s="48">
        <v>32523048</v>
      </c>
      <c r="L23" s="48">
        <v>32523048</v>
      </c>
      <c r="M23" s="58">
        <v>32523048</v>
      </c>
      <c r="N23" s="48">
        <v>32583998</v>
      </c>
      <c r="O23" s="48">
        <v>32583998</v>
      </c>
      <c r="P23" s="48">
        <v>32583998</v>
      </c>
      <c r="Q23" s="48">
        <v>32583998</v>
      </c>
      <c r="R23" s="48">
        <v>32583998</v>
      </c>
      <c r="S23" s="48">
        <v>32583998</v>
      </c>
      <c r="T23" s="48">
        <v>32583998</v>
      </c>
      <c r="U23" s="48">
        <v>32583998</v>
      </c>
      <c r="V23" s="48">
        <v>32583998</v>
      </c>
      <c r="W23" s="48">
        <v>32583998</v>
      </c>
      <c r="X23" s="48">
        <v>32583998</v>
      </c>
      <c r="Y23" s="58">
        <v>32583998</v>
      </c>
      <c r="Z23" s="48">
        <v>32576290</v>
      </c>
      <c r="AA23" s="48">
        <v>32576290</v>
      </c>
      <c r="AB23" s="48">
        <v>32576290</v>
      </c>
      <c r="AC23" s="48">
        <v>32576290</v>
      </c>
      <c r="AD23" s="48">
        <v>32576290</v>
      </c>
      <c r="AE23" s="48">
        <v>32576290</v>
      </c>
      <c r="AF23" s="48">
        <v>32576290</v>
      </c>
      <c r="AG23" s="48">
        <v>32576290</v>
      </c>
      <c r="AH23" s="48">
        <v>32576290</v>
      </c>
      <c r="AI23" s="48">
        <v>32576290</v>
      </c>
      <c r="AJ23" s="48">
        <v>32576290</v>
      </c>
      <c r="AK23" s="58">
        <v>32576290</v>
      </c>
      <c r="AL23" s="48">
        <v>32651557</v>
      </c>
      <c r="AM23" s="48">
        <v>32651557</v>
      </c>
      <c r="AN23" s="48">
        <v>32651557</v>
      </c>
      <c r="AO23" s="48">
        <v>32651557</v>
      </c>
      <c r="AP23" s="48">
        <v>32651557</v>
      </c>
      <c r="AQ23" s="48">
        <v>32651557</v>
      </c>
      <c r="AR23" s="48">
        <v>32651557</v>
      </c>
      <c r="AS23" s="48">
        <v>32651557</v>
      </c>
      <c r="AT23" s="48">
        <v>32651557</v>
      </c>
      <c r="AU23" s="48">
        <v>32651557</v>
      </c>
      <c r="AV23" s="48">
        <v>32651557</v>
      </c>
      <c r="AW23" s="58">
        <v>32651557</v>
      </c>
      <c r="AX23" s="48">
        <v>32651557</v>
      </c>
    </row>
    <row r="24" spans="1:61" s="48" customFormat="1" ht="14" x14ac:dyDescent="0.15">
      <c r="A24" s="47"/>
    </row>
    <row r="25" spans="1:61" s="48" customFormat="1" ht="14" x14ac:dyDescent="0.15">
      <c r="A25" s="47"/>
    </row>
    <row r="26" spans="1:61" x14ac:dyDescent="0.2">
      <c r="A26" s="19" t="s">
        <v>153</v>
      </c>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row>
    <row r="27" spans="1:61" x14ac:dyDescent="0.2">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row>
    <row r="28" spans="1:61" x14ac:dyDescent="0.2">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row>
    <row r="29" spans="1:61" x14ac:dyDescent="0.2">
      <c r="A29" t="s">
        <v>68</v>
      </c>
      <c r="B29" t="s">
        <v>115</v>
      </c>
    </row>
    <row r="30" spans="1:61" x14ac:dyDescent="0.2">
      <c r="A30" t="s">
        <v>139</v>
      </c>
      <c r="B30" s="8" t="s">
        <v>67</v>
      </c>
    </row>
    <row r="32" spans="1:61" s="13" customFormat="1" x14ac:dyDescent="0.2">
      <c r="A32" t="s">
        <v>9</v>
      </c>
      <c r="B32" t="s">
        <v>7</v>
      </c>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9" x14ac:dyDescent="0.2">
      <c r="B33" t="s">
        <v>117</v>
      </c>
      <c r="K33" t="s">
        <v>140</v>
      </c>
      <c r="W33" t="s">
        <v>135</v>
      </c>
      <c r="AI33" t="s">
        <v>138</v>
      </c>
      <c r="AU33" t="s">
        <v>207</v>
      </c>
    </row>
    <row r="34" spans="1:59" x14ac:dyDescent="0.2">
      <c r="A34" t="s">
        <v>8</v>
      </c>
      <c r="B34" t="s">
        <v>119</v>
      </c>
      <c r="C34" t="s">
        <v>120</v>
      </c>
      <c r="D34" t="s">
        <v>121</v>
      </c>
      <c r="E34" t="s">
        <v>122</v>
      </c>
      <c r="F34" t="s">
        <v>123</v>
      </c>
      <c r="G34" t="s">
        <v>124</v>
      </c>
      <c r="H34" t="s">
        <v>125</v>
      </c>
      <c r="I34" t="s">
        <v>126</v>
      </c>
      <c r="J34" t="s">
        <v>127</v>
      </c>
      <c r="K34" t="s">
        <v>11</v>
      </c>
      <c r="L34" t="s">
        <v>116</v>
      </c>
      <c r="M34" t="s">
        <v>118</v>
      </c>
      <c r="N34" t="s">
        <v>119</v>
      </c>
      <c r="O34" t="s">
        <v>120</v>
      </c>
      <c r="P34" t="s">
        <v>121</v>
      </c>
      <c r="Q34" t="s">
        <v>122</v>
      </c>
      <c r="R34" t="s">
        <v>123</v>
      </c>
      <c r="S34" t="s">
        <v>124</v>
      </c>
      <c r="T34" t="s">
        <v>125</v>
      </c>
      <c r="U34" t="s">
        <v>126</v>
      </c>
      <c r="V34" t="s">
        <v>127</v>
      </c>
      <c r="W34" t="s">
        <v>11</v>
      </c>
      <c r="X34" t="s">
        <v>116</v>
      </c>
      <c r="Y34" t="s">
        <v>118</v>
      </c>
      <c r="Z34" t="s">
        <v>119</v>
      </c>
      <c r="AA34" t="s">
        <v>120</v>
      </c>
      <c r="AB34" t="s">
        <v>121</v>
      </c>
      <c r="AC34" t="s">
        <v>122</v>
      </c>
      <c r="AD34" t="s">
        <v>123</v>
      </c>
      <c r="AE34" t="s">
        <v>124</v>
      </c>
      <c r="AF34" t="s">
        <v>125</v>
      </c>
      <c r="AG34" t="s">
        <v>126</v>
      </c>
      <c r="AH34" t="s">
        <v>127</v>
      </c>
      <c r="AI34" t="s">
        <v>11</v>
      </c>
      <c r="AJ34" t="s">
        <v>116</v>
      </c>
      <c r="AK34" t="s">
        <v>118</v>
      </c>
      <c r="AL34" t="s">
        <v>119</v>
      </c>
      <c r="AM34" t="s">
        <v>120</v>
      </c>
      <c r="AN34" t="s">
        <v>121</v>
      </c>
      <c r="AO34" t="s">
        <v>122</v>
      </c>
      <c r="AP34" t="s">
        <v>123</v>
      </c>
      <c r="AQ34" t="s">
        <v>124</v>
      </c>
      <c r="AR34" t="s">
        <v>125</v>
      </c>
      <c r="AS34" t="s">
        <v>126</v>
      </c>
      <c r="AT34" t="s">
        <v>127</v>
      </c>
      <c r="AU34" t="s">
        <v>11</v>
      </c>
      <c r="AV34" t="s">
        <v>116</v>
      </c>
    </row>
    <row r="35" spans="1:59" ht="21" customHeight="1" x14ac:dyDescent="0.2">
      <c r="A35" s="23" t="s">
        <v>12</v>
      </c>
      <c r="B35" s="24">
        <v>4822</v>
      </c>
      <c r="C35" s="24">
        <v>4902</v>
      </c>
      <c r="D35" s="24">
        <v>4932</v>
      </c>
      <c r="E35" s="24">
        <v>4885</v>
      </c>
      <c r="F35" s="24">
        <v>4943</v>
      </c>
      <c r="G35" s="24">
        <v>4988</v>
      </c>
      <c r="H35" s="24">
        <v>4944</v>
      </c>
      <c r="I35" s="24">
        <v>4969</v>
      </c>
      <c r="J35" s="24">
        <v>4998</v>
      </c>
      <c r="K35" s="24">
        <v>4994</v>
      </c>
      <c r="L35" s="24">
        <v>4901</v>
      </c>
      <c r="M35" s="24">
        <v>4831</v>
      </c>
      <c r="N35" s="24">
        <v>4838</v>
      </c>
      <c r="O35" s="24">
        <v>4835</v>
      </c>
      <c r="P35" s="24">
        <v>4820</v>
      </c>
      <c r="Q35" s="24">
        <v>4829</v>
      </c>
      <c r="R35" s="24">
        <v>4822</v>
      </c>
      <c r="S35" s="24">
        <v>4829</v>
      </c>
      <c r="T35" s="24">
        <v>4891</v>
      </c>
      <c r="U35" s="24">
        <v>4900</v>
      </c>
      <c r="V35" s="24">
        <v>4934</v>
      </c>
      <c r="W35" s="24">
        <v>4942</v>
      </c>
      <c r="X35" s="24">
        <v>4967</v>
      </c>
      <c r="Y35" s="24">
        <v>4997</v>
      </c>
      <c r="Z35" s="24">
        <v>5064</v>
      </c>
      <c r="AA35" s="24">
        <v>5082</v>
      </c>
      <c r="AB35" s="24">
        <v>5059</v>
      </c>
      <c r="AC35" s="24">
        <v>5016</v>
      </c>
      <c r="AD35" s="24">
        <v>5089</v>
      </c>
      <c r="AE35" s="24">
        <v>5156</v>
      </c>
      <c r="AF35" s="24">
        <v>5321</v>
      </c>
      <c r="AG35" s="24">
        <v>5393</v>
      </c>
      <c r="AH35" s="24">
        <v>5474</v>
      </c>
      <c r="AI35" s="24">
        <v>5466</v>
      </c>
      <c r="AJ35" s="24">
        <v>5480</v>
      </c>
      <c r="AK35" s="24">
        <v>5407</v>
      </c>
      <c r="AL35" s="24">
        <v>5385</v>
      </c>
      <c r="AM35" s="24">
        <v>5624</v>
      </c>
      <c r="AN35" s="24">
        <v>5679</v>
      </c>
      <c r="AO35" s="24">
        <v>5698</v>
      </c>
      <c r="AP35" s="24">
        <v>5755</v>
      </c>
      <c r="AQ35" s="24">
        <v>5795</v>
      </c>
      <c r="AR35" s="24">
        <v>5818</v>
      </c>
      <c r="AS35" s="24">
        <v>5995</v>
      </c>
      <c r="AT35" s="24">
        <v>6045</v>
      </c>
      <c r="AU35" s="24">
        <v>6057</v>
      </c>
      <c r="AV35" s="24">
        <v>6098</v>
      </c>
    </row>
    <row r="36" spans="1:59" x14ac:dyDescent="0.2">
      <c r="A36" s="23" t="s">
        <v>13</v>
      </c>
      <c r="B36" s="24">
        <v>15783</v>
      </c>
      <c r="C36" s="24">
        <v>15863</v>
      </c>
      <c r="D36" s="24">
        <v>15977</v>
      </c>
      <c r="E36" s="24">
        <v>16118</v>
      </c>
      <c r="F36" s="24">
        <v>16284</v>
      </c>
      <c r="G36" s="24">
        <v>16432</v>
      </c>
      <c r="H36" s="24">
        <v>16606</v>
      </c>
      <c r="I36" s="24">
        <v>16758</v>
      </c>
      <c r="J36" s="24">
        <v>17577</v>
      </c>
      <c r="K36" s="24">
        <v>17706</v>
      </c>
      <c r="L36" s="24">
        <v>17773</v>
      </c>
      <c r="M36" s="24">
        <v>17820</v>
      </c>
      <c r="N36" s="24">
        <v>17846</v>
      </c>
      <c r="O36" s="24">
        <v>17017</v>
      </c>
      <c r="P36" s="24">
        <v>16978</v>
      </c>
      <c r="Q36" s="24">
        <v>16958</v>
      </c>
      <c r="R36" s="24">
        <v>16954</v>
      </c>
      <c r="S36" s="24">
        <v>17033</v>
      </c>
      <c r="T36" s="24">
        <v>17057</v>
      </c>
      <c r="U36" s="24">
        <v>17038</v>
      </c>
      <c r="V36" s="24">
        <v>16650</v>
      </c>
      <c r="W36" s="24">
        <v>16580</v>
      </c>
      <c r="X36" s="24">
        <v>16481</v>
      </c>
      <c r="Y36" s="24">
        <v>16551</v>
      </c>
      <c r="Z36" s="24">
        <v>16615</v>
      </c>
      <c r="AA36" s="24">
        <v>16610</v>
      </c>
      <c r="AB36" s="24">
        <v>16611</v>
      </c>
      <c r="AC36" s="24">
        <v>16568</v>
      </c>
      <c r="AD36" s="24">
        <v>16567</v>
      </c>
      <c r="AE36" s="24">
        <v>16153</v>
      </c>
      <c r="AF36" s="24">
        <v>16126</v>
      </c>
      <c r="AG36" s="24">
        <v>15798</v>
      </c>
      <c r="AH36" s="24">
        <v>15782</v>
      </c>
      <c r="AI36" s="24">
        <v>14847</v>
      </c>
      <c r="AJ36" s="24">
        <v>14639</v>
      </c>
      <c r="AK36" s="24">
        <v>14247</v>
      </c>
      <c r="AL36" s="24">
        <v>14107</v>
      </c>
      <c r="AM36" s="24">
        <v>14124</v>
      </c>
      <c r="AN36" s="24">
        <v>13623</v>
      </c>
      <c r="AO36" s="24">
        <v>13504</v>
      </c>
      <c r="AP36" s="24">
        <v>12973</v>
      </c>
      <c r="AQ36" s="24">
        <v>12947</v>
      </c>
      <c r="AR36" s="24">
        <v>12828</v>
      </c>
      <c r="AS36" s="24">
        <v>12880</v>
      </c>
      <c r="AT36" s="24">
        <v>12696</v>
      </c>
      <c r="AU36" s="24">
        <v>12458</v>
      </c>
      <c r="AV36" s="24">
        <v>12409</v>
      </c>
      <c r="BG36" s="9"/>
    </row>
    <row r="37" spans="1:59" x14ac:dyDescent="0.2">
      <c r="A37" s="23" t="s">
        <v>14</v>
      </c>
      <c r="B37" s="24">
        <v>53065</v>
      </c>
      <c r="C37" s="24">
        <v>52744</v>
      </c>
      <c r="D37" s="24">
        <v>52320</v>
      </c>
      <c r="E37" s="24">
        <v>52126</v>
      </c>
      <c r="F37" s="24">
        <v>51958</v>
      </c>
      <c r="G37" s="24">
        <v>51758</v>
      </c>
      <c r="H37" s="24">
        <v>51480</v>
      </c>
      <c r="I37" s="24">
        <v>51562</v>
      </c>
      <c r="J37" s="24">
        <v>51704</v>
      </c>
      <c r="K37" s="24">
        <v>51855</v>
      </c>
      <c r="L37" s="24">
        <v>52113</v>
      </c>
      <c r="M37" s="24">
        <v>52102</v>
      </c>
      <c r="N37" s="24">
        <v>52118</v>
      </c>
      <c r="O37" s="24">
        <v>52230</v>
      </c>
      <c r="P37" s="24">
        <v>52106</v>
      </c>
      <c r="Q37" s="24">
        <v>51822</v>
      </c>
      <c r="R37" s="24">
        <v>52275</v>
      </c>
      <c r="S37" s="24">
        <v>53704</v>
      </c>
      <c r="T37" s="24">
        <v>55380</v>
      </c>
      <c r="U37" s="24">
        <v>53466</v>
      </c>
      <c r="V37" s="24">
        <v>53523</v>
      </c>
      <c r="W37" s="24">
        <v>54141</v>
      </c>
      <c r="X37" s="24">
        <v>54953</v>
      </c>
      <c r="Y37" s="24">
        <v>55862</v>
      </c>
      <c r="Z37" s="24">
        <v>56162</v>
      </c>
      <c r="AA37" s="24">
        <v>56039</v>
      </c>
      <c r="AB37" s="24">
        <v>55841</v>
      </c>
      <c r="AC37" s="24">
        <v>56728</v>
      </c>
      <c r="AD37" s="24">
        <v>56965</v>
      </c>
      <c r="AE37" s="24">
        <v>57338</v>
      </c>
      <c r="AF37" s="24">
        <v>57949</v>
      </c>
      <c r="AG37" s="24">
        <v>59089</v>
      </c>
      <c r="AH37" s="24">
        <v>59648</v>
      </c>
      <c r="AI37" s="24">
        <v>59891</v>
      </c>
      <c r="AJ37" s="24">
        <v>59659</v>
      </c>
      <c r="AK37" s="24">
        <v>58302</v>
      </c>
      <c r="AL37" s="24">
        <v>56834</v>
      </c>
      <c r="AM37" s="24">
        <v>56154</v>
      </c>
      <c r="AN37" s="24">
        <v>55416</v>
      </c>
      <c r="AO37" s="24">
        <v>54524</v>
      </c>
      <c r="AP37" s="24">
        <v>53451</v>
      </c>
      <c r="AQ37" s="24">
        <v>52259</v>
      </c>
      <c r="AR37" s="24">
        <v>51730</v>
      </c>
      <c r="AS37" s="24">
        <v>50557</v>
      </c>
      <c r="AT37" s="24">
        <v>50098</v>
      </c>
      <c r="AU37" s="24">
        <v>49488</v>
      </c>
      <c r="AV37" s="24">
        <v>45730</v>
      </c>
      <c r="BG37" s="9"/>
    </row>
    <row r="38" spans="1:59" x14ac:dyDescent="0.2">
      <c r="A38" s="8" t="s">
        <v>38</v>
      </c>
      <c r="B38" s="9">
        <v>0</v>
      </c>
      <c r="C38" s="9">
        <v>0</v>
      </c>
      <c r="D38" s="9">
        <v>0</v>
      </c>
      <c r="E38" s="9">
        <v>0</v>
      </c>
      <c r="F38" s="9">
        <v>0</v>
      </c>
      <c r="G38" s="9">
        <v>0</v>
      </c>
      <c r="H38" s="9">
        <v>0</v>
      </c>
      <c r="I38" s="9">
        <v>0</v>
      </c>
      <c r="J38" s="9">
        <v>0</v>
      </c>
      <c r="K38" s="9">
        <v>0</v>
      </c>
      <c r="L38" s="9">
        <v>0</v>
      </c>
      <c r="M38" s="9">
        <v>0</v>
      </c>
      <c r="N38" s="9">
        <v>0</v>
      </c>
      <c r="O38" s="9">
        <v>0</v>
      </c>
      <c r="P38" s="9">
        <v>0</v>
      </c>
      <c r="Q38" s="9">
        <v>0</v>
      </c>
      <c r="R38" s="9">
        <v>0</v>
      </c>
      <c r="S38" s="9">
        <v>0</v>
      </c>
      <c r="T38" s="9">
        <v>0</v>
      </c>
      <c r="U38" s="9">
        <v>0</v>
      </c>
      <c r="V38" s="9">
        <v>0</v>
      </c>
      <c r="W38" s="9">
        <v>0</v>
      </c>
      <c r="X38" s="9">
        <v>0</v>
      </c>
      <c r="Y38" s="9">
        <v>0</v>
      </c>
      <c r="Z38" s="9">
        <v>0</v>
      </c>
      <c r="AA38" s="9">
        <v>0</v>
      </c>
      <c r="AB38" s="9">
        <v>0</v>
      </c>
      <c r="AC38" s="9">
        <v>0</v>
      </c>
      <c r="AD38" s="9">
        <v>0</v>
      </c>
      <c r="AE38" s="9">
        <v>0</v>
      </c>
      <c r="AF38" s="9">
        <v>0</v>
      </c>
      <c r="AG38" s="9">
        <v>0</v>
      </c>
      <c r="AH38" s="9">
        <v>0</v>
      </c>
      <c r="AI38" s="9">
        <v>0</v>
      </c>
      <c r="AJ38" s="9">
        <v>0</v>
      </c>
      <c r="AK38" s="9">
        <v>0</v>
      </c>
      <c r="AL38" s="9">
        <v>0</v>
      </c>
      <c r="AM38" s="9">
        <v>0</v>
      </c>
      <c r="AN38" s="9">
        <v>0</v>
      </c>
      <c r="AO38" s="9">
        <v>0</v>
      </c>
      <c r="AP38" s="9">
        <v>0</v>
      </c>
      <c r="AQ38" s="9">
        <v>0</v>
      </c>
      <c r="AR38" s="9">
        <v>0</v>
      </c>
      <c r="AS38" s="9">
        <v>0</v>
      </c>
      <c r="AT38" s="9">
        <v>0</v>
      </c>
      <c r="AU38" s="9">
        <v>0</v>
      </c>
      <c r="AV38" s="9">
        <v>0</v>
      </c>
      <c r="BG38" s="9"/>
    </row>
    <row r="39" spans="1:59" x14ac:dyDescent="0.2">
      <c r="A39" s="23" t="s">
        <v>39</v>
      </c>
      <c r="B39" s="24">
        <v>0</v>
      </c>
      <c r="C39" s="24">
        <v>0</v>
      </c>
      <c r="D39" s="24">
        <v>2</v>
      </c>
      <c r="E39" s="24">
        <v>2</v>
      </c>
      <c r="F39" s="24">
        <v>2</v>
      </c>
      <c r="G39" s="24">
        <v>3</v>
      </c>
      <c r="H39" s="24">
        <v>3</v>
      </c>
      <c r="I39" s="24">
        <v>3</v>
      </c>
      <c r="J39" s="24">
        <v>3</v>
      </c>
      <c r="K39" s="24">
        <v>4</v>
      </c>
      <c r="L39" s="24">
        <v>4</v>
      </c>
      <c r="M39" s="24">
        <v>4</v>
      </c>
      <c r="N39" s="24">
        <v>4</v>
      </c>
      <c r="O39" s="24">
        <v>4</v>
      </c>
      <c r="P39" s="24">
        <v>4</v>
      </c>
      <c r="Q39" s="24">
        <v>4</v>
      </c>
      <c r="R39" s="24">
        <v>4</v>
      </c>
      <c r="S39" s="24">
        <v>4</v>
      </c>
      <c r="T39" s="24">
        <v>4</v>
      </c>
      <c r="U39" s="24">
        <v>5</v>
      </c>
      <c r="V39" s="24">
        <v>5</v>
      </c>
      <c r="W39" s="24">
        <v>5</v>
      </c>
      <c r="X39" s="24">
        <v>5</v>
      </c>
      <c r="Y39" s="24">
        <v>5</v>
      </c>
      <c r="Z39" s="24">
        <v>5</v>
      </c>
      <c r="AA39" s="24">
        <v>5</v>
      </c>
      <c r="AB39" s="24">
        <v>5</v>
      </c>
      <c r="AC39" s="24">
        <v>5</v>
      </c>
      <c r="AD39" s="24">
        <v>5</v>
      </c>
      <c r="AE39" s="24">
        <v>5</v>
      </c>
      <c r="AF39" s="24">
        <v>5</v>
      </c>
      <c r="AG39" s="24">
        <v>6</v>
      </c>
      <c r="AH39" s="24">
        <v>6</v>
      </c>
      <c r="AI39" s="24">
        <v>6</v>
      </c>
      <c r="AJ39" s="24">
        <v>6</v>
      </c>
      <c r="AK39" s="24">
        <v>6</v>
      </c>
      <c r="AL39" s="24">
        <v>7</v>
      </c>
      <c r="AM39" s="24">
        <v>7</v>
      </c>
      <c r="AN39" s="24">
        <v>8</v>
      </c>
      <c r="AO39" s="24">
        <v>8</v>
      </c>
      <c r="AP39" s="24">
        <v>8</v>
      </c>
      <c r="AQ39" s="24">
        <v>17</v>
      </c>
      <c r="AR39" s="24">
        <v>18</v>
      </c>
      <c r="AS39" s="24">
        <v>23</v>
      </c>
      <c r="AT39" s="24">
        <v>25</v>
      </c>
      <c r="AU39" s="24">
        <v>27</v>
      </c>
      <c r="AV39" s="24">
        <v>27</v>
      </c>
      <c r="BG39" s="9"/>
    </row>
    <row r="40" spans="1:59" x14ac:dyDescent="0.2">
      <c r="A40" s="8" t="s">
        <v>40</v>
      </c>
      <c r="B40" s="9">
        <v>0</v>
      </c>
      <c r="C40" s="9">
        <v>0</v>
      </c>
      <c r="D40" s="9">
        <v>0</v>
      </c>
      <c r="E40" s="9">
        <v>0</v>
      </c>
      <c r="F40" s="9">
        <v>0</v>
      </c>
      <c r="G40" s="9">
        <v>0</v>
      </c>
      <c r="H40" s="9">
        <v>0</v>
      </c>
      <c r="I40" s="9">
        <v>0</v>
      </c>
      <c r="J40" s="9">
        <v>0</v>
      </c>
      <c r="K40" s="9">
        <v>0</v>
      </c>
      <c r="L40" s="9">
        <v>0</v>
      </c>
      <c r="M40" s="9">
        <v>0</v>
      </c>
      <c r="N40" s="9">
        <v>0</v>
      </c>
      <c r="O40" s="9">
        <v>0</v>
      </c>
      <c r="P40" s="9">
        <v>0</v>
      </c>
      <c r="Q40" s="9">
        <v>0</v>
      </c>
      <c r="R40" s="9">
        <v>0</v>
      </c>
      <c r="S40" s="9">
        <v>0</v>
      </c>
      <c r="T40" s="9">
        <v>0</v>
      </c>
      <c r="U40" s="9">
        <v>0</v>
      </c>
      <c r="V40" s="9">
        <v>0</v>
      </c>
      <c r="W40" s="9">
        <v>0</v>
      </c>
      <c r="X40" s="9">
        <v>0</v>
      </c>
      <c r="Y40" s="9">
        <v>0</v>
      </c>
      <c r="Z40" s="9">
        <v>0</v>
      </c>
      <c r="AA40" s="9">
        <v>0</v>
      </c>
      <c r="AB40" s="9">
        <v>0</v>
      </c>
      <c r="AC40" s="9">
        <v>0</v>
      </c>
      <c r="AD40" s="9">
        <v>0</v>
      </c>
      <c r="AE40" s="9">
        <v>0</v>
      </c>
      <c r="AF40" s="9">
        <v>0</v>
      </c>
      <c r="AG40" s="9">
        <v>0</v>
      </c>
      <c r="AH40" s="9">
        <v>0</v>
      </c>
      <c r="AI40" s="9">
        <v>0</v>
      </c>
      <c r="AJ40" s="9">
        <v>0</v>
      </c>
      <c r="AK40" s="9">
        <v>0</v>
      </c>
      <c r="AL40" s="9">
        <v>0</v>
      </c>
      <c r="AM40" s="9">
        <v>0</v>
      </c>
      <c r="AN40" s="9">
        <v>0</v>
      </c>
      <c r="AO40" s="9">
        <v>0</v>
      </c>
      <c r="AP40" s="9">
        <v>0</v>
      </c>
      <c r="AQ40" s="9">
        <v>0</v>
      </c>
      <c r="AR40" s="9">
        <v>0</v>
      </c>
      <c r="AS40" s="9">
        <v>0</v>
      </c>
      <c r="AT40" s="9">
        <v>0</v>
      </c>
      <c r="AU40" s="9">
        <v>0</v>
      </c>
      <c r="AV40" s="9">
        <v>0</v>
      </c>
      <c r="BG40" s="9"/>
    </row>
    <row r="41" spans="1:59" x14ac:dyDescent="0.2">
      <c r="A41" s="8" t="s">
        <v>41</v>
      </c>
      <c r="B41" s="9">
        <v>0</v>
      </c>
      <c r="C41" s="9">
        <v>0</v>
      </c>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v>0</v>
      </c>
      <c r="AF41" s="9">
        <v>0</v>
      </c>
      <c r="AG41" s="9">
        <v>0</v>
      </c>
      <c r="AH41" s="9">
        <v>0</v>
      </c>
      <c r="AI41" s="9">
        <v>0</v>
      </c>
      <c r="AJ41" s="9">
        <v>0</v>
      </c>
      <c r="AK41" s="9">
        <v>0</v>
      </c>
      <c r="AL41" s="9">
        <v>0</v>
      </c>
      <c r="AM41" s="9">
        <v>0</v>
      </c>
      <c r="AN41" s="9">
        <v>0</v>
      </c>
      <c r="AO41" s="9">
        <v>0</v>
      </c>
      <c r="AP41" s="9">
        <v>0</v>
      </c>
      <c r="AQ41" s="9">
        <v>0</v>
      </c>
      <c r="AR41" s="9">
        <v>0</v>
      </c>
      <c r="AS41" s="9">
        <v>0</v>
      </c>
      <c r="AT41" s="9">
        <v>0</v>
      </c>
      <c r="AU41" s="9">
        <v>0</v>
      </c>
      <c r="AV41" s="9">
        <v>0</v>
      </c>
      <c r="BG41" s="9"/>
    </row>
    <row r="42" spans="1:59" x14ac:dyDescent="0.2">
      <c r="A42" s="8" t="s">
        <v>65</v>
      </c>
      <c r="B42" s="9">
        <v>0</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c r="AT42" s="9">
        <v>0</v>
      </c>
      <c r="AU42" s="9">
        <v>0</v>
      </c>
      <c r="AV42" s="9">
        <v>0</v>
      </c>
      <c r="BG42" s="9"/>
    </row>
    <row r="43" spans="1:59" x14ac:dyDescent="0.2">
      <c r="A43" s="8" t="s">
        <v>15</v>
      </c>
      <c r="B43" s="9">
        <v>0</v>
      </c>
      <c r="C43" s="9">
        <v>0</v>
      </c>
      <c r="D43" s="9">
        <v>0</v>
      </c>
      <c r="E43" s="9">
        <v>0</v>
      </c>
      <c r="F43" s="9">
        <v>0</v>
      </c>
      <c r="G43" s="9">
        <v>0</v>
      </c>
      <c r="H43" s="9">
        <v>0</v>
      </c>
      <c r="I43" s="9">
        <v>0</v>
      </c>
      <c r="J43" s="9">
        <v>0</v>
      </c>
      <c r="K43" s="9">
        <v>0</v>
      </c>
      <c r="L43" s="9">
        <v>0</v>
      </c>
      <c r="M43" s="9">
        <v>0</v>
      </c>
      <c r="N43" s="9">
        <v>0</v>
      </c>
      <c r="O43" s="9">
        <v>0</v>
      </c>
      <c r="P43" s="9">
        <v>0</v>
      </c>
      <c r="Q43" s="9">
        <v>0</v>
      </c>
      <c r="R43" s="9">
        <v>0</v>
      </c>
      <c r="S43" s="9">
        <v>0</v>
      </c>
      <c r="T43" s="9">
        <v>0</v>
      </c>
      <c r="U43" s="9">
        <v>0</v>
      </c>
      <c r="V43" s="9">
        <v>0</v>
      </c>
      <c r="W43" s="9">
        <v>0</v>
      </c>
      <c r="X43" s="9">
        <v>0</v>
      </c>
      <c r="Y43" s="9">
        <v>0</v>
      </c>
      <c r="Z43" s="9">
        <v>0</v>
      </c>
      <c r="AA43" s="9">
        <v>0</v>
      </c>
      <c r="AB43" s="9">
        <v>0</v>
      </c>
      <c r="AC43" s="9">
        <v>0</v>
      </c>
      <c r="AD43" s="9">
        <v>0</v>
      </c>
      <c r="AE43" s="9">
        <v>0</v>
      </c>
      <c r="AF43" s="9">
        <v>0</v>
      </c>
      <c r="AG43" s="9">
        <v>0</v>
      </c>
      <c r="AH43" s="9">
        <v>0</v>
      </c>
      <c r="AI43" s="9">
        <v>0</v>
      </c>
      <c r="AJ43" s="9">
        <v>0</v>
      </c>
      <c r="AK43" s="9">
        <v>0</v>
      </c>
      <c r="AL43" s="9">
        <v>0</v>
      </c>
      <c r="AM43" s="9">
        <v>0</v>
      </c>
      <c r="AN43" s="9">
        <v>0</v>
      </c>
      <c r="AO43" s="9">
        <v>0</v>
      </c>
      <c r="AP43" s="9">
        <v>0</v>
      </c>
      <c r="AQ43" s="9">
        <v>0</v>
      </c>
      <c r="AR43" s="9">
        <v>0</v>
      </c>
      <c r="AS43" s="9">
        <v>0</v>
      </c>
      <c r="AT43" s="9">
        <v>0</v>
      </c>
      <c r="AU43" s="9">
        <v>0</v>
      </c>
      <c r="AV43" s="9">
        <v>0</v>
      </c>
      <c r="BG43" s="9"/>
    </row>
    <row r="44" spans="1:59" x14ac:dyDescent="0.2">
      <c r="A44" s="8" t="s">
        <v>42</v>
      </c>
      <c r="B44" s="9">
        <v>0</v>
      </c>
      <c r="C44" s="9">
        <v>0</v>
      </c>
      <c r="D44" s="9">
        <v>0</v>
      </c>
      <c r="E44" s="9">
        <v>0</v>
      </c>
      <c r="F44" s="9">
        <v>0</v>
      </c>
      <c r="G44" s="9">
        <v>0</v>
      </c>
      <c r="H44" s="9">
        <v>0</v>
      </c>
      <c r="I44" s="9">
        <v>0</v>
      </c>
      <c r="J44" s="9">
        <v>0</v>
      </c>
      <c r="K44" s="9">
        <v>0</v>
      </c>
      <c r="L44" s="9">
        <v>0</v>
      </c>
      <c r="M44" s="9">
        <v>0</v>
      </c>
      <c r="N44" s="9">
        <v>0</v>
      </c>
      <c r="O44" s="9">
        <v>0</v>
      </c>
      <c r="P44" s="9">
        <v>0</v>
      </c>
      <c r="Q44" s="9">
        <v>0</v>
      </c>
      <c r="R44" s="9">
        <v>0</v>
      </c>
      <c r="S44" s="9">
        <v>0</v>
      </c>
      <c r="T44" s="9">
        <v>0</v>
      </c>
      <c r="U44" s="9">
        <v>0</v>
      </c>
      <c r="V44" s="9">
        <v>0</v>
      </c>
      <c r="W44" s="9">
        <v>0</v>
      </c>
      <c r="X44" s="9">
        <v>0</v>
      </c>
      <c r="Y44" s="9">
        <v>0</v>
      </c>
      <c r="Z44" s="9">
        <v>0</v>
      </c>
      <c r="AA44" s="9">
        <v>0</v>
      </c>
      <c r="AB44" s="9">
        <v>0</v>
      </c>
      <c r="AC44" s="9">
        <v>0</v>
      </c>
      <c r="AD44" s="9">
        <v>0</v>
      </c>
      <c r="AE44" s="9">
        <v>0</v>
      </c>
      <c r="AF44" s="9">
        <v>0</v>
      </c>
      <c r="AG44" s="9">
        <v>0</v>
      </c>
      <c r="AH44" s="9">
        <v>0</v>
      </c>
      <c r="AI44" s="9">
        <v>0</v>
      </c>
      <c r="AJ44" s="9">
        <v>0</v>
      </c>
      <c r="AK44" s="9">
        <v>0</v>
      </c>
      <c r="AL44" s="9">
        <v>0</v>
      </c>
      <c r="AM44" s="9">
        <v>0</v>
      </c>
      <c r="AN44" s="9">
        <v>0</v>
      </c>
      <c r="AO44" s="9">
        <v>0</v>
      </c>
      <c r="AP44" s="9">
        <v>0</v>
      </c>
      <c r="AQ44" s="9">
        <v>0</v>
      </c>
      <c r="AR44" s="9">
        <v>0</v>
      </c>
      <c r="AS44" s="9">
        <v>0</v>
      </c>
      <c r="AT44" s="9">
        <v>0</v>
      </c>
      <c r="AU44" s="9">
        <v>0</v>
      </c>
      <c r="AV44" s="9">
        <v>0</v>
      </c>
      <c r="BG44" s="9"/>
    </row>
    <row r="45" spans="1:59" x14ac:dyDescent="0.2">
      <c r="A45" s="23" t="s">
        <v>16</v>
      </c>
      <c r="B45" s="24">
        <v>102090</v>
      </c>
      <c r="C45" s="24">
        <v>106273</v>
      </c>
      <c r="D45" s="24">
        <v>108049</v>
      </c>
      <c r="E45" s="24">
        <v>108683</v>
      </c>
      <c r="F45" s="24">
        <v>110352</v>
      </c>
      <c r="G45" s="24">
        <v>111640</v>
      </c>
      <c r="H45" s="24">
        <v>113939</v>
      </c>
      <c r="I45" s="24">
        <v>116791</v>
      </c>
      <c r="J45" s="24">
        <v>122664</v>
      </c>
      <c r="K45" s="24">
        <v>123294</v>
      </c>
      <c r="L45" s="24">
        <v>124385</v>
      </c>
      <c r="M45" s="24">
        <v>124366</v>
      </c>
      <c r="N45" s="24">
        <v>124700</v>
      </c>
      <c r="O45" s="24">
        <v>125332</v>
      </c>
      <c r="P45" s="24">
        <v>126117</v>
      </c>
      <c r="Q45" s="24">
        <v>127440</v>
      </c>
      <c r="R45" s="24">
        <v>128526</v>
      </c>
      <c r="S45" s="24">
        <v>130097</v>
      </c>
      <c r="T45" s="24">
        <v>133426</v>
      </c>
      <c r="U45" s="24">
        <v>135371</v>
      </c>
      <c r="V45" s="24">
        <v>153782</v>
      </c>
      <c r="W45" s="24">
        <v>154239</v>
      </c>
      <c r="X45" s="24">
        <v>155043</v>
      </c>
      <c r="Y45" s="24">
        <v>155942</v>
      </c>
      <c r="Z45" s="24">
        <v>156542</v>
      </c>
      <c r="AA45" s="24">
        <v>156591</v>
      </c>
      <c r="AB45" s="24">
        <v>155837</v>
      </c>
      <c r="AC45" s="24">
        <v>155776</v>
      </c>
      <c r="AD45" s="24">
        <v>155500</v>
      </c>
      <c r="AE45" s="24">
        <v>155583</v>
      </c>
      <c r="AF45" s="24">
        <v>156107</v>
      </c>
      <c r="AG45" s="24">
        <v>154804</v>
      </c>
      <c r="AH45" s="24">
        <v>154776</v>
      </c>
      <c r="AI45" s="24">
        <v>153613</v>
      </c>
      <c r="AJ45" s="24">
        <v>152392</v>
      </c>
      <c r="AK45" s="24">
        <v>149530</v>
      </c>
      <c r="AL45" s="24">
        <v>143493</v>
      </c>
      <c r="AM45" s="24">
        <v>142211</v>
      </c>
      <c r="AN45" s="24">
        <v>141630</v>
      </c>
      <c r="AO45" s="24">
        <v>142688</v>
      </c>
      <c r="AP45" s="24">
        <v>139948</v>
      </c>
      <c r="AQ45" s="24">
        <v>141183</v>
      </c>
      <c r="AR45" s="24">
        <v>137370</v>
      </c>
      <c r="AS45" s="24">
        <v>130504</v>
      </c>
      <c r="AT45" s="24">
        <v>127022</v>
      </c>
      <c r="AU45" s="24">
        <v>116145</v>
      </c>
      <c r="AV45" s="24">
        <v>116649</v>
      </c>
      <c r="BG45" s="9"/>
    </row>
    <row r="46" spans="1:59" x14ac:dyDescent="0.2">
      <c r="A46" s="8" t="s">
        <v>20</v>
      </c>
      <c r="B46" s="9">
        <v>0</v>
      </c>
      <c r="C46" s="9">
        <v>0</v>
      </c>
      <c r="D46" s="9">
        <v>0</v>
      </c>
      <c r="E46" s="9">
        <v>0</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9">
        <v>0</v>
      </c>
      <c r="X46" s="9">
        <v>0</v>
      </c>
      <c r="Y46" s="9">
        <v>0</v>
      </c>
      <c r="Z46" s="9">
        <v>0</v>
      </c>
      <c r="AA46" s="9">
        <v>0</v>
      </c>
      <c r="AB46" s="9">
        <v>0</v>
      </c>
      <c r="AC46" s="9">
        <v>0</v>
      </c>
      <c r="AD46" s="9">
        <v>0</v>
      </c>
      <c r="AE46" s="9">
        <v>0</v>
      </c>
      <c r="AF46" s="9">
        <v>0</v>
      </c>
      <c r="AG46" s="9">
        <v>0</v>
      </c>
      <c r="AH46" s="9">
        <v>0</v>
      </c>
      <c r="AI46" s="9">
        <v>0</v>
      </c>
      <c r="AJ46" s="9">
        <v>0</v>
      </c>
      <c r="AK46" s="9">
        <v>0</v>
      </c>
      <c r="AL46" s="9">
        <v>0</v>
      </c>
      <c r="AM46" s="9">
        <v>0</v>
      </c>
      <c r="AN46" s="9">
        <v>0</v>
      </c>
      <c r="AO46" s="9">
        <v>0</v>
      </c>
      <c r="AP46" s="9">
        <v>0</v>
      </c>
      <c r="AQ46" s="9">
        <v>0</v>
      </c>
      <c r="AR46" s="9">
        <v>0</v>
      </c>
      <c r="AS46" s="9">
        <v>0</v>
      </c>
      <c r="AT46" s="9">
        <v>0</v>
      </c>
      <c r="AU46" s="9">
        <v>0</v>
      </c>
      <c r="AV46" s="9">
        <v>0</v>
      </c>
      <c r="BG46" s="9"/>
    </row>
    <row r="47" spans="1:59" x14ac:dyDescent="0.2">
      <c r="A47" s="8" t="s">
        <v>43</v>
      </c>
      <c r="B47" s="9">
        <v>0</v>
      </c>
      <c r="C47" s="9">
        <v>0</v>
      </c>
      <c r="D47" s="9">
        <v>0</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9">
        <v>0</v>
      </c>
      <c r="X47" s="9">
        <v>0</v>
      </c>
      <c r="Y47" s="9">
        <v>0</v>
      </c>
      <c r="Z47" s="9">
        <v>0</v>
      </c>
      <c r="AA47" s="9">
        <v>0</v>
      </c>
      <c r="AB47" s="9">
        <v>0</v>
      </c>
      <c r="AC47" s="9">
        <v>0</v>
      </c>
      <c r="AD47" s="9">
        <v>0</v>
      </c>
      <c r="AE47" s="9">
        <v>0</v>
      </c>
      <c r="AF47" s="9">
        <v>0</v>
      </c>
      <c r="AG47" s="9">
        <v>0</v>
      </c>
      <c r="AH47" s="9">
        <v>0</v>
      </c>
      <c r="AI47" s="9">
        <v>0</v>
      </c>
      <c r="AJ47" s="9">
        <v>0</v>
      </c>
      <c r="AK47" s="9">
        <v>0</v>
      </c>
      <c r="AL47" s="9">
        <v>0</v>
      </c>
      <c r="AM47" s="9">
        <v>0</v>
      </c>
      <c r="AN47" s="9">
        <v>0</v>
      </c>
      <c r="AO47" s="9">
        <v>0</v>
      </c>
      <c r="AP47" s="9">
        <v>0</v>
      </c>
      <c r="AQ47" s="9">
        <v>0</v>
      </c>
      <c r="AR47" s="9">
        <v>0</v>
      </c>
      <c r="AS47" s="9">
        <v>0</v>
      </c>
      <c r="AT47" s="9">
        <v>0</v>
      </c>
      <c r="AU47" s="9">
        <v>0</v>
      </c>
      <c r="AV47" s="9">
        <v>0</v>
      </c>
      <c r="BG47" s="9"/>
    </row>
    <row r="48" spans="1:59" x14ac:dyDescent="0.2">
      <c r="A48" s="23" t="s">
        <v>17</v>
      </c>
      <c r="B48" s="24">
        <v>37516</v>
      </c>
      <c r="C48" s="24">
        <v>38443</v>
      </c>
      <c r="D48" s="24">
        <v>39357</v>
      </c>
      <c r="E48" s="24">
        <v>40669</v>
      </c>
      <c r="F48" s="24">
        <v>41899</v>
      </c>
      <c r="G48" s="24">
        <v>43103</v>
      </c>
      <c r="H48" s="24">
        <v>44360</v>
      </c>
      <c r="I48" s="24">
        <v>46411</v>
      </c>
      <c r="J48" s="24">
        <v>47658</v>
      </c>
      <c r="K48" s="24">
        <v>48669</v>
      </c>
      <c r="L48" s="24">
        <v>49374</v>
      </c>
      <c r="M48" s="24">
        <v>49758</v>
      </c>
      <c r="N48" s="24">
        <v>49834</v>
      </c>
      <c r="O48" s="24">
        <v>50512</v>
      </c>
      <c r="P48" s="24">
        <v>52041</v>
      </c>
      <c r="Q48" s="24">
        <v>53673</v>
      </c>
      <c r="R48" s="24">
        <v>54930</v>
      </c>
      <c r="S48" s="24">
        <v>56441</v>
      </c>
      <c r="T48" s="24">
        <v>58323</v>
      </c>
      <c r="U48" s="24">
        <v>59836</v>
      </c>
      <c r="V48" s="24">
        <v>63621</v>
      </c>
      <c r="W48" s="24">
        <v>64535</v>
      </c>
      <c r="X48" s="24">
        <v>65074</v>
      </c>
      <c r="Y48" s="24">
        <v>65879</v>
      </c>
      <c r="Z48" s="24">
        <v>66730</v>
      </c>
      <c r="AA48" s="24">
        <v>67546</v>
      </c>
      <c r="AB48" s="24">
        <v>68160</v>
      </c>
      <c r="AC48" s="24">
        <v>68946</v>
      </c>
      <c r="AD48" s="24">
        <v>69092</v>
      </c>
      <c r="AE48" s="24">
        <v>69189</v>
      </c>
      <c r="AF48" s="24">
        <v>69213</v>
      </c>
      <c r="AG48" s="24">
        <v>69254</v>
      </c>
      <c r="AH48" s="24">
        <v>69486</v>
      </c>
      <c r="AI48" s="24">
        <v>69652</v>
      </c>
      <c r="AJ48" s="24">
        <v>70380</v>
      </c>
      <c r="AK48" s="24">
        <v>70979</v>
      </c>
      <c r="AL48" s="24">
        <v>71757</v>
      </c>
      <c r="AM48" s="24">
        <v>72251</v>
      </c>
      <c r="AN48" s="24">
        <v>73672</v>
      </c>
      <c r="AO48" s="24">
        <v>74994</v>
      </c>
      <c r="AP48" s="24">
        <v>76790</v>
      </c>
      <c r="AQ48" s="24">
        <v>78847</v>
      </c>
      <c r="AR48" s="24">
        <v>80342</v>
      </c>
      <c r="AS48" s="24">
        <v>81662</v>
      </c>
      <c r="AT48" s="24">
        <v>82863</v>
      </c>
      <c r="AU48" s="24">
        <v>83884</v>
      </c>
      <c r="AV48" s="24">
        <v>84169</v>
      </c>
      <c r="BG48" s="9"/>
    </row>
    <row r="49" spans="1:59" x14ac:dyDescent="0.2">
      <c r="A49" s="8" t="s">
        <v>18</v>
      </c>
      <c r="B49" s="9">
        <v>0</v>
      </c>
      <c r="C49" s="9">
        <v>0</v>
      </c>
      <c r="D49" s="9">
        <v>0</v>
      </c>
      <c r="E49" s="9">
        <v>0</v>
      </c>
      <c r="F49" s="9">
        <v>0</v>
      </c>
      <c r="G49" s="9">
        <v>0</v>
      </c>
      <c r="H49" s="9">
        <v>0</v>
      </c>
      <c r="I49" s="9">
        <v>0</v>
      </c>
      <c r="J49" s="9">
        <v>0</v>
      </c>
      <c r="K49" s="9">
        <v>0</v>
      </c>
      <c r="L49" s="9">
        <v>0</v>
      </c>
      <c r="M49" s="9">
        <v>0</v>
      </c>
      <c r="N49" s="9">
        <v>0</v>
      </c>
      <c r="O49" s="9">
        <v>0</v>
      </c>
      <c r="P49" s="9">
        <v>0</v>
      </c>
      <c r="Q49" s="9">
        <v>0</v>
      </c>
      <c r="R49" s="9">
        <v>0</v>
      </c>
      <c r="S49" s="9">
        <v>0</v>
      </c>
      <c r="T49" s="9">
        <v>0</v>
      </c>
      <c r="U49" s="9">
        <v>0</v>
      </c>
      <c r="V49" s="9">
        <v>0</v>
      </c>
      <c r="W49" s="9">
        <v>0</v>
      </c>
      <c r="X49" s="9">
        <v>0</v>
      </c>
      <c r="Y49" s="9">
        <v>0</v>
      </c>
      <c r="Z49" s="9">
        <v>0</v>
      </c>
      <c r="AA49" s="9">
        <v>0</v>
      </c>
      <c r="AB49" s="9">
        <v>0</v>
      </c>
      <c r="AC49" s="9">
        <v>0</v>
      </c>
      <c r="AD49" s="9">
        <v>0</v>
      </c>
      <c r="AE49" s="9">
        <v>0</v>
      </c>
      <c r="AF49" s="9">
        <v>0</v>
      </c>
      <c r="AG49" s="9">
        <v>0</v>
      </c>
      <c r="AH49" s="9">
        <v>0</v>
      </c>
      <c r="AI49" s="9">
        <v>0</v>
      </c>
      <c r="AJ49" s="9">
        <v>0</v>
      </c>
      <c r="AK49" s="9">
        <v>0</v>
      </c>
      <c r="AL49" s="9">
        <v>0</v>
      </c>
      <c r="AM49" s="9">
        <v>0</v>
      </c>
      <c r="AN49" s="9">
        <v>0</v>
      </c>
      <c r="AO49" s="9">
        <v>0</v>
      </c>
      <c r="AP49" s="9">
        <v>0</v>
      </c>
      <c r="AQ49" s="9">
        <v>0</v>
      </c>
      <c r="AR49" s="9">
        <v>0</v>
      </c>
      <c r="AS49" s="9">
        <v>0</v>
      </c>
      <c r="AT49" s="9">
        <v>0</v>
      </c>
      <c r="AU49" s="9">
        <v>0</v>
      </c>
      <c r="AV49" s="9">
        <v>0</v>
      </c>
      <c r="BG49" s="9"/>
    </row>
    <row r="50" spans="1:59" x14ac:dyDescent="0.2">
      <c r="A50" s="8" t="s">
        <v>37</v>
      </c>
      <c r="B50" s="9">
        <v>0</v>
      </c>
      <c r="C50" s="9">
        <v>0</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BG50" s="9"/>
    </row>
    <row r="51" spans="1:59" x14ac:dyDescent="0.2">
      <c r="A51" s="8" t="s">
        <v>44</v>
      </c>
      <c r="B51" s="9">
        <v>0</v>
      </c>
      <c r="C51" s="9">
        <v>0</v>
      </c>
      <c r="D51" s="9">
        <v>0</v>
      </c>
      <c r="E51" s="9">
        <v>0</v>
      </c>
      <c r="F51" s="9">
        <v>0</v>
      </c>
      <c r="G51" s="9">
        <v>0</v>
      </c>
      <c r="H51" s="9">
        <v>0</v>
      </c>
      <c r="I51" s="9">
        <v>0</v>
      </c>
      <c r="J51" s="9">
        <v>0</v>
      </c>
      <c r="K51" s="9">
        <v>0</v>
      </c>
      <c r="L51" s="9">
        <v>0</v>
      </c>
      <c r="M51" s="9">
        <v>0</v>
      </c>
      <c r="N51" s="9">
        <v>0</v>
      </c>
      <c r="O51" s="9">
        <v>0</v>
      </c>
      <c r="P51" s="9">
        <v>0</v>
      </c>
      <c r="Q51" s="9">
        <v>0</v>
      </c>
      <c r="R51" s="9">
        <v>0</v>
      </c>
      <c r="S51" s="9">
        <v>0</v>
      </c>
      <c r="T51" s="9">
        <v>0</v>
      </c>
      <c r="U51" s="9">
        <v>0</v>
      </c>
      <c r="V51" s="9">
        <v>0</v>
      </c>
      <c r="W51" s="9">
        <v>0</v>
      </c>
      <c r="X51" s="9">
        <v>0</v>
      </c>
      <c r="Y51" s="9">
        <v>0</v>
      </c>
      <c r="Z51" s="9">
        <v>0</v>
      </c>
      <c r="AA51" s="9">
        <v>0</v>
      </c>
      <c r="AB51" s="9">
        <v>0</v>
      </c>
      <c r="AC51" s="9">
        <v>0</v>
      </c>
      <c r="AD51" s="9">
        <v>0</v>
      </c>
      <c r="AE51" s="9">
        <v>0</v>
      </c>
      <c r="AF51" s="9">
        <v>0</v>
      </c>
      <c r="AG51" s="9">
        <v>0</v>
      </c>
      <c r="AH51" s="9">
        <v>0</v>
      </c>
      <c r="AI51" s="9">
        <v>0</v>
      </c>
      <c r="AJ51" s="9">
        <v>0</v>
      </c>
      <c r="AK51" s="9">
        <v>0</v>
      </c>
      <c r="AL51" s="9">
        <v>0</v>
      </c>
      <c r="AM51" s="9">
        <v>0</v>
      </c>
      <c r="AN51" s="9">
        <v>0</v>
      </c>
      <c r="AO51" s="9">
        <v>0</v>
      </c>
      <c r="AP51" s="9">
        <v>0</v>
      </c>
      <c r="AQ51" s="9">
        <v>0</v>
      </c>
      <c r="AR51" s="9">
        <v>0</v>
      </c>
      <c r="AS51" s="9">
        <v>0</v>
      </c>
      <c r="AT51" s="9">
        <v>0</v>
      </c>
      <c r="AU51" s="9">
        <v>0</v>
      </c>
      <c r="AV51" s="9">
        <v>0</v>
      </c>
      <c r="BG51" s="9"/>
    </row>
    <row r="52" spans="1:59" x14ac:dyDescent="0.2">
      <c r="A52" s="23" t="s">
        <v>19</v>
      </c>
      <c r="B52" s="24">
        <v>134337</v>
      </c>
      <c r="C52" s="24">
        <v>140228</v>
      </c>
      <c r="D52" s="24">
        <v>144969</v>
      </c>
      <c r="E52" s="24">
        <v>149101</v>
      </c>
      <c r="F52" s="24">
        <v>154561</v>
      </c>
      <c r="G52" s="24">
        <v>160251</v>
      </c>
      <c r="H52" s="24">
        <v>171342</v>
      </c>
      <c r="I52" s="24">
        <v>176206</v>
      </c>
      <c r="J52" s="24">
        <v>180464</v>
      </c>
      <c r="K52" s="24">
        <v>184287</v>
      </c>
      <c r="L52" s="24">
        <v>188999</v>
      </c>
      <c r="M52" s="24">
        <v>194098</v>
      </c>
      <c r="N52" s="24">
        <v>196881</v>
      </c>
      <c r="O52" s="24">
        <v>197077</v>
      </c>
      <c r="P52" s="24">
        <v>196197</v>
      </c>
      <c r="Q52" s="24">
        <v>195705</v>
      </c>
      <c r="R52" s="24">
        <v>195934</v>
      </c>
      <c r="S52" s="24">
        <v>196587</v>
      </c>
      <c r="T52" s="24">
        <v>196318</v>
      </c>
      <c r="U52" s="24">
        <v>196631</v>
      </c>
      <c r="V52" s="24">
        <v>196943</v>
      </c>
      <c r="W52" s="24">
        <v>197217</v>
      </c>
      <c r="X52" s="24">
        <v>191844</v>
      </c>
      <c r="Y52" s="24">
        <v>192275</v>
      </c>
      <c r="Z52" s="24">
        <v>193646</v>
      </c>
      <c r="AA52" s="24">
        <v>194130</v>
      </c>
      <c r="AB52" s="24">
        <v>194198</v>
      </c>
      <c r="AC52" s="24">
        <v>194650</v>
      </c>
      <c r="AD52" s="24">
        <v>196118</v>
      </c>
      <c r="AE52" s="24">
        <v>196696</v>
      </c>
      <c r="AF52" s="24">
        <v>197327</v>
      </c>
      <c r="AG52" s="24">
        <v>198347</v>
      </c>
      <c r="AH52" s="24">
        <v>200154</v>
      </c>
      <c r="AI52" s="24">
        <v>202054</v>
      </c>
      <c r="AJ52" s="24">
        <v>203249</v>
      </c>
      <c r="AK52" s="24">
        <v>204769</v>
      </c>
      <c r="AL52" s="24">
        <v>205705</v>
      </c>
      <c r="AM52" s="24">
        <v>205814</v>
      </c>
      <c r="AN52" s="24">
        <v>207114</v>
      </c>
      <c r="AO52" s="24">
        <v>207689</v>
      </c>
      <c r="AP52" s="24">
        <v>209297</v>
      </c>
      <c r="AQ52" s="24">
        <v>210870</v>
      </c>
      <c r="AR52" s="24">
        <v>211897</v>
      </c>
      <c r="AS52" s="24">
        <v>212644</v>
      </c>
      <c r="AT52" s="24">
        <v>215359</v>
      </c>
      <c r="AU52" s="24">
        <v>217109</v>
      </c>
      <c r="AV52" s="24">
        <v>218672</v>
      </c>
      <c r="BG52" s="9"/>
    </row>
    <row r="53" spans="1:59" x14ac:dyDescent="0.2">
      <c r="A53" s="8" t="s">
        <v>45</v>
      </c>
      <c r="B53" s="9">
        <v>0</v>
      </c>
      <c r="C53" s="9">
        <v>0</v>
      </c>
      <c r="D53" s="9">
        <v>0</v>
      </c>
      <c r="E53" s="9">
        <v>0</v>
      </c>
      <c r="F53" s="9">
        <v>0</v>
      </c>
      <c r="G53" s="9">
        <v>0</v>
      </c>
      <c r="H53" s="9">
        <v>0</v>
      </c>
      <c r="I53" s="9">
        <v>0</v>
      </c>
      <c r="J53" s="9">
        <v>0</v>
      </c>
      <c r="K53" s="9">
        <v>0</v>
      </c>
      <c r="L53" s="9">
        <v>0</v>
      </c>
      <c r="M53" s="9">
        <v>0</v>
      </c>
      <c r="N53" s="9">
        <v>0</v>
      </c>
      <c r="O53" s="9">
        <v>0</v>
      </c>
      <c r="P53" s="9">
        <v>0</v>
      </c>
      <c r="Q53" s="9">
        <v>0</v>
      </c>
      <c r="R53" s="9">
        <v>0</v>
      </c>
      <c r="S53" s="9">
        <v>0</v>
      </c>
      <c r="T53" s="9">
        <v>0</v>
      </c>
      <c r="U53" s="9">
        <v>0</v>
      </c>
      <c r="V53" s="9">
        <v>0</v>
      </c>
      <c r="W53" s="9">
        <v>0</v>
      </c>
      <c r="X53" s="9">
        <v>0</v>
      </c>
      <c r="Y53" s="9">
        <v>0</v>
      </c>
      <c r="Z53" s="9">
        <v>0</v>
      </c>
      <c r="AA53" s="9">
        <v>0</v>
      </c>
      <c r="AB53" s="9">
        <v>0</v>
      </c>
      <c r="AC53" s="9">
        <v>0</v>
      </c>
      <c r="AD53" s="9">
        <v>0</v>
      </c>
      <c r="AE53" s="9">
        <v>0</v>
      </c>
      <c r="AF53" s="9">
        <v>0</v>
      </c>
      <c r="AG53" s="9">
        <v>0</v>
      </c>
      <c r="AH53" s="9">
        <v>0</v>
      </c>
      <c r="AI53" s="9">
        <v>0</v>
      </c>
      <c r="AJ53" s="9">
        <v>0</v>
      </c>
      <c r="AK53" s="9">
        <v>0</v>
      </c>
      <c r="AL53" s="9">
        <v>0</v>
      </c>
      <c r="AM53" s="9">
        <v>0</v>
      </c>
      <c r="AN53" s="9">
        <v>0</v>
      </c>
      <c r="AO53" s="9">
        <v>0</v>
      </c>
      <c r="AP53" s="9">
        <v>0</v>
      </c>
      <c r="AQ53" s="9">
        <v>0</v>
      </c>
      <c r="AR53" s="9">
        <v>0</v>
      </c>
      <c r="AS53" s="9">
        <v>0</v>
      </c>
      <c r="AT53" s="9">
        <v>0</v>
      </c>
      <c r="AU53" s="9">
        <v>0</v>
      </c>
      <c r="AV53" s="9">
        <v>0</v>
      </c>
      <c r="BG53" s="9"/>
    </row>
    <row r="54" spans="1:59" x14ac:dyDescent="0.2">
      <c r="A54" s="8" t="s">
        <v>46</v>
      </c>
      <c r="B54" s="9">
        <v>0</v>
      </c>
      <c r="C54" s="9">
        <v>0</v>
      </c>
      <c r="D54" s="9">
        <v>0</v>
      </c>
      <c r="E54" s="9">
        <v>0</v>
      </c>
      <c r="F54" s="9">
        <v>0</v>
      </c>
      <c r="G54" s="9">
        <v>0</v>
      </c>
      <c r="H54" s="9">
        <v>0</v>
      </c>
      <c r="I54" s="9">
        <v>0</v>
      </c>
      <c r="J54" s="9">
        <v>0</v>
      </c>
      <c r="K54" s="9">
        <v>0</v>
      </c>
      <c r="L54" s="9">
        <v>0</v>
      </c>
      <c r="M54" s="9">
        <v>0</v>
      </c>
      <c r="N54" s="9">
        <v>0</v>
      </c>
      <c r="O54" s="9">
        <v>0</v>
      </c>
      <c r="P54" s="9">
        <v>0</v>
      </c>
      <c r="Q54" s="9">
        <v>0</v>
      </c>
      <c r="R54" s="9">
        <v>0</v>
      </c>
      <c r="S54" s="9">
        <v>0</v>
      </c>
      <c r="T54" s="9">
        <v>0</v>
      </c>
      <c r="U54" s="9">
        <v>0</v>
      </c>
      <c r="V54" s="9">
        <v>0</v>
      </c>
      <c r="W54" s="9">
        <v>0</v>
      </c>
      <c r="X54" s="9">
        <v>0</v>
      </c>
      <c r="Y54" s="9">
        <v>0</v>
      </c>
      <c r="Z54" s="9">
        <v>0</v>
      </c>
      <c r="AA54" s="9">
        <v>0</v>
      </c>
      <c r="AB54" s="9">
        <v>0</v>
      </c>
      <c r="AC54" s="9">
        <v>0</v>
      </c>
      <c r="AD54" s="9">
        <v>0</v>
      </c>
      <c r="AE54" s="9">
        <v>0</v>
      </c>
      <c r="AF54" s="9">
        <v>0</v>
      </c>
      <c r="AG54" s="9">
        <v>0</v>
      </c>
      <c r="AH54" s="9">
        <v>0</v>
      </c>
      <c r="AI54" s="9">
        <v>0</v>
      </c>
      <c r="AJ54" s="9">
        <v>0</v>
      </c>
      <c r="AK54" s="9">
        <v>0</v>
      </c>
      <c r="AL54" s="9">
        <v>0</v>
      </c>
      <c r="AM54" s="9">
        <v>0</v>
      </c>
      <c r="AN54" s="9">
        <v>0</v>
      </c>
      <c r="AO54" s="9">
        <v>0</v>
      </c>
      <c r="AP54" s="9">
        <v>0</v>
      </c>
      <c r="AQ54" s="9">
        <v>0</v>
      </c>
      <c r="AR54" s="9">
        <v>0</v>
      </c>
      <c r="AS54" s="9">
        <v>0</v>
      </c>
      <c r="AT54" s="9">
        <v>0</v>
      </c>
      <c r="AU54" s="9">
        <v>0</v>
      </c>
      <c r="AV54" s="9">
        <v>0</v>
      </c>
      <c r="BG54" s="9"/>
    </row>
    <row r="55" spans="1:59" x14ac:dyDescent="0.2">
      <c r="A55" s="23" t="s">
        <v>1</v>
      </c>
      <c r="B55" s="24">
        <v>10679</v>
      </c>
      <c r="C55" s="24">
        <v>10885</v>
      </c>
      <c r="D55" s="24">
        <v>11209</v>
      </c>
      <c r="E55" s="24">
        <v>11824</v>
      </c>
      <c r="F55" s="24">
        <v>11986</v>
      </c>
      <c r="G55" s="24">
        <v>12170</v>
      </c>
      <c r="H55" s="24">
        <v>12447</v>
      </c>
      <c r="I55" s="24">
        <v>12893</v>
      </c>
      <c r="J55" s="24">
        <v>13404</v>
      </c>
      <c r="K55" s="24">
        <v>13304</v>
      </c>
      <c r="L55" s="24">
        <v>13566</v>
      </c>
      <c r="M55" s="24">
        <v>13585</v>
      </c>
      <c r="N55" s="24">
        <v>13581</v>
      </c>
      <c r="O55" s="24">
        <v>13812</v>
      </c>
      <c r="P55" s="24">
        <v>14172</v>
      </c>
      <c r="Q55" s="24">
        <v>14054</v>
      </c>
      <c r="R55" s="24">
        <v>14331</v>
      </c>
      <c r="S55" s="24">
        <v>14398</v>
      </c>
      <c r="T55" s="24">
        <v>14551</v>
      </c>
      <c r="U55" s="24">
        <v>15039</v>
      </c>
      <c r="V55" s="24">
        <v>15804</v>
      </c>
      <c r="W55" s="24">
        <v>15526</v>
      </c>
      <c r="X55" s="24">
        <v>15640</v>
      </c>
      <c r="Y55" s="24">
        <v>15736</v>
      </c>
      <c r="Z55" s="24">
        <v>15991</v>
      </c>
      <c r="AA55" s="24">
        <v>15540</v>
      </c>
      <c r="AB55" s="24">
        <v>14983</v>
      </c>
      <c r="AC55" s="24">
        <v>14986</v>
      </c>
      <c r="AD55" s="24">
        <v>15055</v>
      </c>
      <c r="AE55" s="24">
        <v>15119</v>
      </c>
      <c r="AF55" s="24">
        <v>15169</v>
      </c>
      <c r="AG55" s="24">
        <v>15228</v>
      </c>
      <c r="AH55" s="24">
        <v>15455</v>
      </c>
      <c r="AI55" s="24">
        <v>15667</v>
      </c>
      <c r="AJ55" s="24">
        <v>15328</v>
      </c>
      <c r="AK55" s="24">
        <v>15506</v>
      </c>
      <c r="AL55" s="24">
        <v>15022</v>
      </c>
      <c r="AM55" s="24">
        <v>14914</v>
      </c>
      <c r="AN55" s="24">
        <v>14508</v>
      </c>
      <c r="AO55" s="24">
        <v>13206</v>
      </c>
      <c r="AP55" s="24">
        <v>13054</v>
      </c>
      <c r="AQ55" s="24">
        <v>13087</v>
      </c>
      <c r="AR55" s="24">
        <v>12796</v>
      </c>
      <c r="AS55" s="24">
        <v>12771</v>
      </c>
      <c r="AT55" s="24">
        <v>12794</v>
      </c>
      <c r="AU55" s="24">
        <v>12781</v>
      </c>
      <c r="AV55" s="24">
        <v>12279</v>
      </c>
      <c r="BG55" s="9"/>
    </row>
    <row r="56" spans="1:59" x14ac:dyDescent="0.2">
      <c r="A56" s="23" t="s">
        <v>21</v>
      </c>
      <c r="B56" s="24">
        <v>77132</v>
      </c>
      <c r="C56" s="24">
        <v>78894</v>
      </c>
      <c r="D56" s="24">
        <v>79052</v>
      </c>
      <c r="E56" s="24">
        <v>81120</v>
      </c>
      <c r="F56" s="24">
        <v>82188</v>
      </c>
      <c r="G56" s="24">
        <v>83239</v>
      </c>
      <c r="H56" s="24">
        <v>84792</v>
      </c>
      <c r="I56" s="24">
        <v>85952</v>
      </c>
      <c r="J56" s="24">
        <v>88908</v>
      </c>
      <c r="K56" s="24">
        <v>90599</v>
      </c>
      <c r="L56" s="24">
        <v>91820</v>
      </c>
      <c r="M56" s="24">
        <v>92571</v>
      </c>
      <c r="N56" s="24">
        <v>92630</v>
      </c>
      <c r="O56" s="24">
        <v>93950</v>
      </c>
      <c r="P56" s="24">
        <v>95505</v>
      </c>
      <c r="Q56" s="24">
        <v>97878</v>
      </c>
      <c r="R56" s="24">
        <v>100022</v>
      </c>
      <c r="S56" s="24">
        <v>102060</v>
      </c>
      <c r="T56" s="24">
        <v>103706</v>
      </c>
      <c r="U56" s="24">
        <v>105180</v>
      </c>
      <c r="V56" s="24">
        <v>106680</v>
      </c>
      <c r="W56" s="24">
        <v>108312</v>
      </c>
      <c r="X56" s="24">
        <v>109624</v>
      </c>
      <c r="Y56" s="24">
        <v>111107</v>
      </c>
      <c r="Z56" s="24">
        <v>112978</v>
      </c>
      <c r="AA56" s="24">
        <v>115006</v>
      </c>
      <c r="AB56" s="24">
        <v>115878</v>
      </c>
      <c r="AC56" s="24">
        <v>117035</v>
      </c>
      <c r="AD56" s="24">
        <v>117822</v>
      </c>
      <c r="AE56" s="24">
        <v>119224</v>
      </c>
      <c r="AF56" s="24">
        <v>121117</v>
      </c>
      <c r="AG56" s="24">
        <v>123180</v>
      </c>
      <c r="AH56" s="24">
        <v>125543</v>
      </c>
      <c r="AI56" s="24">
        <v>127129</v>
      </c>
      <c r="AJ56" s="24">
        <v>127154</v>
      </c>
      <c r="AK56" s="24">
        <v>129010</v>
      </c>
      <c r="AL56" s="24">
        <v>130466</v>
      </c>
      <c r="AM56" s="24">
        <v>131979</v>
      </c>
      <c r="AN56" s="24">
        <v>134385</v>
      </c>
      <c r="AO56" s="24">
        <v>136300</v>
      </c>
      <c r="AP56" s="24">
        <v>137384</v>
      </c>
      <c r="AQ56" s="24">
        <v>138859</v>
      </c>
      <c r="AR56" s="24">
        <v>139731</v>
      </c>
      <c r="AS56" s="24">
        <v>141802</v>
      </c>
      <c r="AT56" s="24">
        <v>143876</v>
      </c>
      <c r="AU56" s="24">
        <v>144953</v>
      </c>
      <c r="AV56" s="24">
        <v>146295</v>
      </c>
      <c r="BG56" s="9"/>
    </row>
    <row r="57" spans="1:59" x14ac:dyDescent="0.2">
      <c r="A57" s="23" t="s">
        <v>22</v>
      </c>
      <c r="B57" s="24">
        <v>23228</v>
      </c>
      <c r="C57" s="24">
        <v>23490</v>
      </c>
      <c r="D57" s="24">
        <v>23638</v>
      </c>
      <c r="E57" s="24">
        <v>23845</v>
      </c>
      <c r="F57" s="24">
        <v>25056</v>
      </c>
      <c r="G57" s="24">
        <v>25373</v>
      </c>
      <c r="H57" s="24">
        <v>25426</v>
      </c>
      <c r="I57" s="24">
        <v>25875</v>
      </c>
      <c r="J57" s="24">
        <v>28856</v>
      </c>
      <c r="K57" s="24">
        <v>29085</v>
      </c>
      <c r="L57" s="24">
        <v>29274</v>
      </c>
      <c r="M57" s="24">
        <v>29275</v>
      </c>
      <c r="N57" s="24">
        <v>29044</v>
      </c>
      <c r="O57" s="24">
        <v>28241</v>
      </c>
      <c r="P57" s="24">
        <v>28385</v>
      </c>
      <c r="Q57" s="24">
        <v>28453</v>
      </c>
      <c r="R57" s="24">
        <v>28541</v>
      </c>
      <c r="S57" s="24">
        <v>28702</v>
      </c>
      <c r="T57" s="24">
        <v>28820</v>
      </c>
      <c r="U57" s="24">
        <v>28999</v>
      </c>
      <c r="V57" s="24">
        <v>29080</v>
      </c>
      <c r="W57" s="24">
        <v>29227</v>
      </c>
      <c r="X57" s="24">
        <v>29320</v>
      </c>
      <c r="Y57" s="24">
        <v>29569</v>
      </c>
      <c r="Z57" s="24">
        <v>29984</v>
      </c>
      <c r="AA57" s="24">
        <v>30102</v>
      </c>
      <c r="AB57" s="24">
        <v>30149</v>
      </c>
      <c r="AC57" s="24">
        <v>30049</v>
      </c>
      <c r="AD57" s="24">
        <v>30288</v>
      </c>
      <c r="AE57" s="24">
        <v>30455</v>
      </c>
      <c r="AF57" s="24">
        <v>30574</v>
      </c>
      <c r="AG57" s="24">
        <v>30652</v>
      </c>
      <c r="AH57" s="24">
        <v>30878</v>
      </c>
      <c r="AI57" s="24">
        <v>31156</v>
      </c>
      <c r="AJ57" s="24">
        <v>31062</v>
      </c>
      <c r="AK57" s="24">
        <v>29969</v>
      </c>
      <c r="AL57" s="24">
        <v>29168</v>
      </c>
      <c r="AM57" s="24">
        <v>29470</v>
      </c>
      <c r="AN57" s="24">
        <v>29790</v>
      </c>
      <c r="AO57" s="24">
        <v>29309</v>
      </c>
      <c r="AP57" s="24">
        <v>28571</v>
      </c>
      <c r="AQ57" s="24">
        <v>29794</v>
      </c>
      <c r="AR57" s="24">
        <v>30417</v>
      </c>
      <c r="AS57" s="24">
        <v>30896</v>
      </c>
      <c r="AT57" s="24">
        <v>31048</v>
      </c>
      <c r="AU57" s="24">
        <v>31233</v>
      </c>
      <c r="AV57" s="24">
        <v>31689</v>
      </c>
      <c r="BG57" s="9"/>
    </row>
    <row r="58" spans="1:59" x14ac:dyDescent="0.2">
      <c r="A58" s="8" t="s">
        <v>47</v>
      </c>
      <c r="B58" s="9">
        <v>0</v>
      </c>
      <c r="C58" s="9">
        <v>0</v>
      </c>
      <c r="D58" s="9">
        <v>0</v>
      </c>
      <c r="E58" s="9">
        <v>0</v>
      </c>
      <c r="F58" s="9">
        <v>0</v>
      </c>
      <c r="G58" s="9">
        <v>0</v>
      </c>
      <c r="H58" s="9">
        <v>0</v>
      </c>
      <c r="I58" s="9">
        <v>0</v>
      </c>
      <c r="J58" s="9">
        <v>0</v>
      </c>
      <c r="K58" s="9">
        <v>0</v>
      </c>
      <c r="L58" s="9">
        <v>0</v>
      </c>
      <c r="M58" s="9">
        <v>0</v>
      </c>
      <c r="N58" s="9">
        <v>0</v>
      </c>
      <c r="O58" s="9">
        <v>0</v>
      </c>
      <c r="P58" s="9">
        <v>0</v>
      </c>
      <c r="Q58" s="9">
        <v>0</v>
      </c>
      <c r="R58" s="9">
        <v>0</v>
      </c>
      <c r="S58" s="9">
        <v>0</v>
      </c>
      <c r="T58" s="9">
        <v>0</v>
      </c>
      <c r="U58" s="9">
        <v>0</v>
      </c>
      <c r="V58" s="9">
        <v>0</v>
      </c>
      <c r="W58" s="9">
        <v>0</v>
      </c>
      <c r="X58" s="9">
        <v>0</v>
      </c>
      <c r="Y58" s="9">
        <v>0</v>
      </c>
      <c r="Z58" s="9">
        <v>0</v>
      </c>
      <c r="AA58" s="9">
        <v>0</v>
      </c>
      <c r="AB58" s="9">
        <v>0</v>
      </c>
      <c r="AC58" s="9">
        <v>0</v>
      </c>
      <c r="AD58" s="9">
        <v>0</v>
      </c>
      <c r="AE58" s="9">
        <v>0</v>
      </c>
      <c r="AF58" s="9">
        <v>0</v>
      </c>
      <c r="AG58" s="9"/>
      <c r="AH58" s="9"/>
      <c r="AI58" s="9"/>
      <c r="AJ58" s="9"/>
      <c r="AK58" s="9"/>
      <c r="AL58" s="9"/>
      <c r="AM58" s="9"/>
      <c r="AN58" s="9"/>
      <c r="AO58" s="9"/>
      <c r="AP58" s="9"/>
      <c r="AQ58" s="9"/>
      <c r="AR58" s="9"/>
      <c r="AS58" s="9"/>
      <c r="AT58" s="9"/>
      <c r="AU58" s="9"/>
      <c r="AV58" s="9"/>
      <c r="BG58" s="9"/>
    </row>
    <row r="59" spans="1:59" x14ac:dyDescent="0.2">
      <c r="A59" s="8" t="s">
        <v>48</v>
      </c>
      <c r="B59" s="9">
        <v>0</v>
      </c>
      <c r="C59" s="9">
        <v>0</v>
      </c>
      <c r="D59" s="9">
        <v>0</v>
      </c>
      <c r="E59" s="9">
        <v>0</v>
      </c>
      <c r="F59" s="9">
        <v>0</v>
      </c>
      <c r="G59" s="9">
        <v>0</v>
      </c>
      <c r="H59" s="9">
        <v>0</v>
      </c>
      <c r="I59" s="9">
        <v>0</v>
      </c>
      <c r="J59" s="9">
        <v>0</v>
      </c>
      <c r="K59" s="9">
        <v>0</v>
      </c>
      <c r="L59" s="9">
        <v>0</v>
      </c>
      <c r="M59" s="9">
        <v>0</v>
      </c>
      <c r="N59" s="9">
        <v>0</v>
      </c>
      <c r="O59" s="9">
        <v>0</v>
      </c>
      <c r="P59" s="9">
        <v>0</v>
      </c>
      <c r="Q59" s="9">
        <v>0</v>
      </c>
      <c r="R59" s="9">
        <v>0</v>
      </c>
      <c r="S59" s="9">
        <v>0</v>
      </c>
      <c r="T59" s="9">
        <v>0</v>
      </c>
      <c r="U59" s="9">
        <v>0</v>
      </c>
      <c r="V59" s="9">
        <v>0</v>
      </c>
      <c r="W59" s="9">
        <v>0</v>
      </c>
      <c r="X59" s="9">
        <v>0</v>
      </c>
      <c r="Y59" s="9">
        <v>0</v>
      </c>
      <c r="Z59" s="9">
        <v>0</v>
      </c>
      <c r="AA59" s="9">
        <v>0</v>
      </c>
      <c r="AB59" s="9">
        <v>0</v>
      </c>
      <c r="AC59" s="9">
        <v>0</v>
      </c>
      <c r="AD59" s="9">
        <v>0</v>
      </c>
      <c r="AE59" s="9">
        <v>0</v>
      </c>
      <c r="AF59" s="9">
        <v>0</v>
      </c>
      <c r="AG59" s="9">
        <v>0</v>
      </c>
      <c r="AH59" s="9">
        <v>0</v>
      </c>
      <c r="AI59" s="9">
        <v>0</v>
      </c>
      <c r="AJ59" s="9">
        <v>0</v>
      </c>
      <c r="AK59" s="9">
        <v>0</v>
      </c>
      <c r="AL59" s="9">
        <v>0</v>
      </c>
      <c r="AM59" s="9">
        <v>0</v>
      </c>
      <c r="AN59" s="9">
        <v>0</v>
      </c>
      <c r="AO59" s="9">
        <v>0</v>
      </c>
      <c r="AP59" s="9">
        <v>0</v>
      </c>
      <c r="AQ59" s="9">
        <v>0</v>
      </c>
      <c r="AR59" s="9">
        <v>0</v>
      </c>
      <c r="AS59" s="9">
        <v>0</v>
      </c>
      <c r="AT59" s="9">
        <v>0</v>
      </c>
      <c r="AU59" s="9">
        <v>0</v>
      </c>
      <c r="AV59" s="9">
        <v>0</v>
      </c>
      <c r="BG59" s="9"/>
    </row>
    <row r="60" spans="1:59" x14ac:dyDescent="0.2">
      <c r="A60" s="23" t="s">
        <v>23</v>
      </c>
      <c r="B60" s="24">
        <v>16587</v>
      </c>
      <c r="C60" s="24">
        <v>16471</v>
      </c>
      <c r="D60" s="24">
        <v>16356</v>
      </c>
      <c r="E60" s="24">
        <v>16423</v>
      </c>
      <c r="F60" s="24">
        <v>16519</v>
      </c>
      <c r="G60" s="24">
        <v>16668</v>
      </c>
      <c r="H60" s="24">
        <v>16802</v>
      </c>
      <c r="I60" s="24">
        <v>16939</v>
      </c>
      <c r="J60" s="24">
        <v>21109</v>
      </c>
      <c r="K60" s="24">
        <v>21139</v>
      </c>
      <c r="L60" s="24">
        <v>21090</v>
      </c>
      <c r="M60" s="24">
        <v>21107</v>
      </c>
      <c r="N60" s="24">
        <v>21116</v>
      </c>
      <c r="O60" s="24">
        <v>21189</v>
      </c>
      <c r="P60" s="24">
        <v>20925</v>
      </c>
      <c r="Q60" s="24">
        <v>20919</v>
      </c>
      <c r="R60" s="24">
        <v>20999</v>
      </c>
      <c r="S60" s="24">
        <v>20772</v>
      </c>
      <c r="T60" s="24">
        <v>16315</v>
      </c>
      <c r="U60" s="24">
        <v>16154</v>
      </c>
      <c r="V60" s="24">
        <v>15945</v>
      </c>
      <c r="W60" s="24">
        <v>15913</v>
      </c>
      <c r="X60" s="24">
        <v>15991</v>
      </c>
      <c r="Y60" s="24">
        <v>15614</v>
      </c>
      <c r="Z60" s="24">
        <v>15532</v>
      </c>
      <c r="AA60" s="24">
        <v>15569</v>
      </c>
      <c r="AB60" s="24">
        <v>15565</v>
      </c>
      <c r="AC60" s="24">
        <v>15573</v>
      </c>
      <c r="AD60" s="24">
        <v>15499</v>
      </c>
      <c r="AE60" s="24">
        <v>15459</v>
      </c>
      <c r="AF60" s="24">
        <v>15448</v>
      </c>
      <c r="AG60" s="24">
        <v>15519</v>
      </c>
      <c r="AH60" s="24">
        <v>15646</v>
      </c>
      <c r="AI60" s="24">
        <v>15629</v>
      </c>
      <c r="AJ60" s="24">
        <v>15645</v>
      </c>
      <c r="AK60" s="24">
        <v>15535</v>
      </c>
      <c r="AL60" s="24">
        <v>15435</v>
      </c>
      <c r="AM60" s="24">
        <v>15547</v>
      </c>
      <c r="AN60" s="24">
        <v>15419</v>
      </c>
      <c r="AO60" s="24">
        <v>15420</v>
      </c>
      <c r="AP60" s="24">
        <v>15410</v>
      </c>
      <c r="AQ60" s="24">
        <v>15368</v>
      </c>
      <c r="AR60" s="24">
        <v>15436</v>
      </c>
      <c r="AS60" s="24">
        <v>15475</v>
      </c>
      <c r="AT60" s="24">
        <v>15533</v>
      </c>
      <c r="AU60" s="24">
        <v>15522</v>
      </c>
      <c r="AV60" s="24">
        <v>15477</v>
      </c>
      <c r="BG60" s="9"/>
    </row>
    <row r="61" spans="1:59" x14ac:dyDescent="0.2">
      <c r="A61" s="8" t="s">
        <v>49</v>
      </c>
      <c r="B61" s="9">
        <v>0</v>
      </c>
      <c r="C61" s="9">
        <v>0</v>
      </c>
      <c r="D61" s="9">
        <v>0</v>
      </c>
      <c r="E61" s="9">
        <v>0</v>
      </c>
      <c r="F61" s="9">
        <v>0</v>
      </c>
      <c r="G61" s="9">
        <v>0</v>
      </c>
      <c r="H61" s="9">
        <v>0</v>
      </c>
      <c r="I61" s="9">
        <v>0</v>
      </c>
      <c r="J61" s="9">
        <v>0</v>
      </c>
      <c r="K61" s="9">
        <v>0</v>
      </c>
      <c r="L61" s="9">
        <v>0</v>
      </c>
      <c r="M61" s="9">
        <v>0</v>
      </c>
      <c r="N61" s="9">
        <v>0</v>
      </c>
      <c r="O61" s="9">
        <v>0</v>
      </c>
      <c r="P61" s="9">
        <v>0</v>
      </c>
      <c r="Q61" s="9">
        <v>0</v>
      </c>
      <c r="R61" s="9">
        <v>0</v>
      </c>
      <c r="S61" s="9">
        <v>0</v>
      </c>
      <c r="T61" s="9">
        <v>0</v>
      </c>
      <c r="U61" s="9">
        <v>0</v>
      </c>
      <c r="V61" s="9">
        <v>0</v>
      </c>
      <c r="W61" s="9">
        <v>0</v>
      </c>
      <c r="X61" s="9">
        <v>0</v>
      </c>
      <c r="Y61" s="9">
        <v>0</v>
      </c>
      <c r="Z61" s="9">
        <v>0</v>
      </c>
      <c r="AA61" s="9">
        <v>0</v>
      </c>
      <c r="AB61" s="9">
        <v>0</v>
      </c>
      <c r="AC61" s="9">
        <v>0</v>
      </c>
      <c r="AD61" s="9">
        <v>0</v>
      </c>
      <c r="AE61" s="9">
        <v>0</v>
      </c>
      <c r="AF61" s="9">
        <v>0</v>
      </c>
      <c r="AG61" s="9">
        <v>0</v>
      </c>
      <c r="AH61" s="9">
        <v>0</v>
      </c>
      <c r="AI61" s="9">
        <v>0</v>
      </c>
      <c r="AJ61" s="9">
        <v>0</v>
      </c>
      <c r="AK61" s="9">
        <v>0</v>
      </c>
      <c r="AL61" s="9">
        <v>0</v>
      </c>
      <c r="AM61" s="9">
        <v>0</v>
      </c>
      <c r="AN61" s="9">
        <v>0</v>
      </c>
      <c r="AO61" s="9">
        <v>0</v>
      </c>
      <c r="AP61" s="9">
        <v>0</v>
      </c>
      <c r="AQ61" s="9">
        <v>0</v>
      </c>
      <c r="AR61" s="9">
        <v>0</v>
      </c>
      <c r="AS61" s="9">
        <v>0</v>
      </c>
      <c r="AT61" s="9">
        <v>0</v>
      </c>
      <c r="AU61" s="9">
        <v>0</v>
      </c>
      <c r="AV61" s="9">
        <v>0</v>
      </c>
      <c r="BG61" s="9"/>
    </row>
    <row r="62" spans="1:59" x14ac:dyDescent="0.2">
      <c r="A62" s="8" t="s">
        <v>50</v>
      </c>
      <c r="B62" s="9">
        <v>0</v>
      </c>
      <c r="C62" s="9">
        <v>0</v>
      </c>
      <c r="D62" s="9">
        <v>0</v>
      </c>
      <c r="E62" s="9">
        <v>0</v>
      </c>
      <c r="F62" s="9">
        <v>0</v>
      </c>
      <c r="G62" s="9">
        <v>0</v>
      </c>
      <c r="H62" s="9">
        <v>0</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9">
        <v>0</v>
      </c>
      <c r="AE62" s="9">
        <v>0</v>
      </c>
      <c r="AF62" s="9">
        <v>0</v>
      </c>
      <c r="AG62" s="9">
        <v>0</v>
      </c>
      <c r="AH62" s="9">
        <v>0</v>
      </c>
      <c r="AI62" s="9">
        <v>0</v>
      </c>
      <c r="AJ62" s="9">
        <v>0</v>
      </c>
      <c r="AK62" s="9">
        <v>0</v>
      </c>
      <c r="AL62" s="9">
        <v>0</v>
      </c>
      <c r="AM62" s="9">
        <v>0</v>
      </c>
      <c r="AN62" s="9">
        <v>0</v>
      </c>
      <c r="AO62" s="9">
        <v>0</v>
      </c>
      <c r="AP62" s="9">
        <v>0</v>
      </c>
      <c r="AQ62" s="9">
        <v>0</v>
      </c>
      <c r="AR62" s="9">
        <v>0</v>
      </c>
      <c r="AS62" s="9">
        <v>0</v>
      </c>
      <c r="AT62" s="9">
        <v>0</v>
      </c>
      <c r="AU62" s="9">
        <v>0</v>
      </c>
      <c r="AV62" s="9">
        <v>0</v>
      </c>
      <c r="BG62" s="9"/>
    </row>
    <row r="63" spans="1:59" x14ac:dyDescent="0.2">
      <c r="A63" s="8" t="s">
        <v>51</v>
      </c>
      <c r="B63" s="9">
        <v>0</v>
      </c>
      <c r="C63" s="9">
        <v>0</v>
      </c>
      <c r="D63" s="9">
        <v>0</v>
      </c>
      <c r="E63" s="9">
        <v>0</v>
      </c>
      <c r="F63" s="9">
        <v>0</v>
      </c>
      <c r="G63" s="9">
        <v>0</v>
      </c>
      <c r="H63" s="9">
        <v>0</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9">
        <v>0</v>
      </c>
      <c r="AE63" s="9">
        <v>0</v>
      </c>
      <c r="AF63" s="9">
        <v>0</v>
      </c>
      <c r="AG63" s="9">
        <v>0</v>
      </c>
      <c r="AH63" s="9">
        <v>0</v>
      </c>
      <c r="AI63" s="9">
        <v>0</v>
      </c>
      <c r="AJ63" s="9">
        <v>0</v>
      </c>
      <c r="AK63" s="9">
        <v>0</v>
      </c>
      <c r="AL63" s="9">
        <v>0</v>
      </c>
      <c r="AM63" s="9">
        <v>0</v>
      </c>
      <c r="AN63" s="9">
        <v>0</v>
      </c>
      <c r="AO63" s="9">
        <v>0</v>
      </c>
      <c r="AP63" s="9">
        <v>0</v>
      </c>
      <c r="AQ63" s="9">
        <v>0</v>
      </c>
      <c r="AR63" s="9">
        <v>0</v>
      </c>
      <c r="AS63" s="9">
        <v>0</v>
      </c>
      <c r="AT63" s="9">
        <v>0</v>
      </c>
      <c r="AU63" s="9">
        <v>0</v>
      </c>
      <c r="AV63" s="9">
        <v>0</v>
      </c>
      <c r="BG63" s="9"/>
    </row>
    <row r="64" spans="1:59" x14ac:dyDescent="0.2">
      <c r="A64" s="8" t="s">
        <v>52</v>
      </c>
      <c r="B64" s="9">
        <v>0</v>
      </c>
      <c r="C64" s="9">
        <v>0</v>
      </c>
      <c r="D64" s="9">
        <v>0</v>
      </c>
      <c r="E64" s="9">
        <v>0</v>
      </c>
      <c r="F64" s="9">
        <v>0</v>
      </c>
      <c r="G64" s="9">
        <v>0</v>
      </c>
      <c r="H64" s="9">
        <v>0</v>
      </c>
      <c r="I64" s="9">
        <v>0</v>
      </c>
      <c r="J64" s="9">
        <v>0</v>
      </c>
      <c r="K64" s="9">
        <v>0</v>
      </c>
      <c r="L64" s="9">
        <v>0</v>
      </c>
      <c r="M64" s="9">
        <v>0</v>
      </c>
      <c r="N64" s="9">
        <v>0</v>
      </c>
      <c r="O64" s="9">
        <v>0</v>
      </c>
      <c r="P64" s="9">
        <v>0</v>
      </c>
      <c r="Q64" s="9">
        <v>0</v>
      </c>
      <c r="R64" s="9">
        <v>0</v>
      </c>
      <c r="S64" s="9">
        <v>0</v>
      </c>
      <c r="T64" s="9">
        <v>0</v>
      </c>
      <c r="U64" s="9">
        <v>0</v>
      </c>
      <c r="V64" s="9">
        <v>0</v>
      </c>
      <c r="W64" s="9">
        <v>0</v>
      </c>
      <c r="X64" s="9">
        <v>0</v>
      </c>
      <c r="Y64" s="9">
        <v>0</v>
      </c>
      <c r="Z64" s="9">
        <v>0</v>
      </c>
      <c r="AA64" s="9">
        <v>0</v>
      </c>
      <c r="AB64" s="9">
        <v>0</v>
      </c>
      <c r="AC64" s="9">
        <v>0</v>
      </c>
      <c r="AD64" s="9">
        <v>0</v>
      </c>
      <c r="AE64" s="9">
        <v>0</v>
      </c>
      <c r="AF64" s="9">
        <v>0</v>
      </c>
      <c r="AG64" s="9">
        <v>0</v>
      </c>
      <c r="AH64" s="9">
        <v>0</v>
      </c>
      <c r="AI64" s="9">
        <v>0</v>
      </c>
      <c r="AJ64" s="9">
        <v>0</v>
      </c>
      <c r="AK64" s="9">
        <v>0</v>
      </c>
      <c r="AL64" s="9">
        <v>0</v>
      </c>
      <c r="AM64" s="9">
        <v>0</v>
      </c>
      <c r="AN64" s="9">
        <v>0</v>
      </c>
      <c r="AO64" s="9">
        <v>0</v>
      </c>
      <c r="AP64" s="9">
        <v>0</v>
      </c>
      <c r="AQ64" s="9">
        <v>0</v>
      </c>
      <c r="AR64" s="9">
        <v>0</v>
      </c>
      <c r="AS64" s="9">
        <v>0</v>
      </c>
      <c r="AT64" s="9">
        <v>0</v>
      </c>
      <c r="AU64" s="9">
        <v>0</v>
      </c>
      <c r="AV64" s="9">
        <v>0</v>
      </c>
      <c r="BG64" s="9"/>
    </row>
    <row r="65" spans="1:59" x14ac:dyDescent="0.2">
      <c r="A65" s="8" t="s">
        <v>53</v>
      </c>
      <c r="B65" s="9">
        <v>0</v>
      </c>
      <c r="C65" s="9">
        <v>0</v>
      </c>
      <c r="D65" s="9">
        <v>0</v>
      </c>
      <c r="E65" s="9">
        <v>0</v>
      </c>
      <c r="F65" s="9">
        <v>0</v>
      </c>
      <c r="G65" s="9">
        <v>0</v>
      </c>
      <c r="H65" s="9">
        <v>0</v>
      </c>
      <c r="I65" s="9">
        <v>0</v>
      </c>
      <c r="J65" s="9">
        <v>0</v>
      </c>
      <c r="K65" s="9">
        <v>0</v>
      </c>
      <c r="L65" s="9">
        <v>0</v>
      </c>
      <c r="M65" s="9">
        <v>0</v>
      </c>
      <c r="N65" s="9">
        <v>0</v>
      </c>
      <c r="O65" s="9">
        <v>0</v>
      </c>
      <c r="P65" s="9">
        <v>0</v>
      </c>
      <c r="Q65" s="9">
        <v>0</v>
      </c>
      <c r="R65" s="9">
        <v>0</v>
      </c>
      <c r="S65" s="9">
        <v>0</v>
      </c>
      <c r="T65" s="9">
        <v>0</v>
      </c>
      <c r="U65" s="9">
        <v>0</v>
      </c>
      <c r="V65" s="9">
        <v>0</v>
      </c>
      <c r="W65" s="9">
        <v>0</v>
      </c>
      <c r="X65" s="9">
        <v>0</v>
      </c>
      <c r="Y65" s="9">
        <v>0</v>
      </c>
      <c r="Z65" s="9">
        <v>0</v>
      </c>
      <c r="AA65" s="9">
        <v>0</v>
      </c>
      <c r="AB65" s="9">
        <v>0</v>
      </c>
      <c r="AC65" s="9">
        <v>0</v>
      </c>
      <c r="AD65" s="9">
        <v>0</v>
      </c>
      <c r="AE65" s="9">
        <v>0</v>
      </c>
      <c r="AF65" s="9">
        <v>0</v>
      </c>
      <c r="AG65" s="9">
        <v>0</v>
      </c>
      <c r="AH65" s="9">
        <v>0</v>
      </c>
      <c r="AI65" s="9">
        <v>0</v>
      </c>
      <c r="AJ65" s="9">
        <v>0</v>
      </c>
      <c r="AK65" s="9">
        <v>0</v>
      </c>
      <c r="AL65" s="9">
        <v>0</v>
      </c>
      <c r="AM65" s="9">
        <v>0</v>
      </c>
      <c r="AN65" s="9">
        <v>0</v>
      </c>
      <c r="AO65" s="9">
        <v>0</v>
      </c>
      <c r="AP65" s="9">
        <v>0</v>
      </c>
      <c r="AQ65" s="9">
        <v>0</v>
      </c>
      <c r="AR65" s="9">
        <v>0</v>
      </c>
      <c r="AS65" s="9">
        <v>0</v>
      </c>
      <c r="AT65" s="9">
        <v>0</v>
      </c>
      <c r="AU65" s="9">
        <v>0</v>
      </c>
      <c r="AV65" s="9">
        <v>0</v>
      </c>
      <c r="BG65" s="9"/>
    </row>
    <row r="66" spans="1:59" x14ac:dyDescent="0.2">
      <c r="A66" s="8" t="s">
        <v>54</v>
      </c>
      <c r="B66" s="9">
        <v>0</v>
      </c>
      <c r="C66" s="9">
        <v>0</v>
      </c>
      <c r="D66" s="9">
        <v>0</v>
      </c>
      <c r="E66" s="9">
        <v>0</v>
      </c>
      <c r="F66" s="9">
        <v>0</v>
      </c>
      <c r="G66" s="9">
        <v>0</v>
      </c>
      <c r="H66" s="9">
        <v>0</v>
      </c>
      <c r="I66" s="9">
        <v>0</v>
      </c>
      <c r="J66" s="9">
        <v>0</v>
      </c>
      <c r="K66" s="9">
        <v>0</v>
      </c>
      <c r="L66" s="9">
        <v>0</v>
      </c>
      <c r="M66" s="9">
        <v>0</v>
      </c>
      <c r="N66" s="9">
        <v>0</v>
      </c>
      <c r="O66" s="9">
        <v>0</v>
      </c>
      <c r="P66" s="9">
        <v>0</v>
      </c>
      <c r="Q66" s="9">
        <v>0</v>
      </c>
      <c r="R66" s="9">
        <v>0</v>
      </c>
      <c r="S66" s="9">
        <v>0</v>
      </c>
      <c r="T66" s="9">
        <v>0</v>
      </c>
      <c r="U66" s="9">
        <v>0</v>
      </c>
      <c r="V66" s="9">
        <v>0</v>
      </c>
      <c r="W66" s="9">
        <v>0</v>
      </c>
      <c r="X66" s="9">
        <v>0</v>
      </c>
      <c r="Y66" s="9">
        <v>0</v>
      </c>
      <c r="Z66" s="9">
        <v>0</v>
      </c>
      <c r="AA66" s="9">
        <v>0</v>
      </c>
      <c r="AB66" s="9">
        <v>0</v>
      </c>
      <c r="AC66" s="9">
        <v>0</v>
      </c>
      <c r="AD66" s="9">
        <v>0</v>
      </c>
      <c r="AE66" s="9">
        <v>0</v>
      </c>
      <c r="AF66" s="9">
        <v>0</v>
      </c>
      <c r="AG66" s="9">
        <v>0</v>
      </c>
      <c r="AH66" s="9">
        <v>0</v>
      </c>
      <c r="AI66" s="9">
        <v>0</v>
      </c>
      <c r="AJ66" s="9">
        <v>0</v>
      </c>
      <c r="AK66" s="9">
        <v>0</v>
      </c>
      <c r="AL66" s="9">
        <v>0</v>
      </c>
      <c r="AM66" s="9">
        <v>0</v>
      </c>
      <c r="AN66" s="9">
        <v>0</v>
      </c>
      <c r="AO66" s="9">
        <v>0</v>
      </c>
      <c r="AP66" s="9">
        <v>0</v>
      </c>
      <c r="AQ66" s="9">
        <v>0</v>
      </c>
      <c r="AR66" s="9">
        <v>0</v>
      </c>
      <c r="AS66" s="9">
        <v>0</v>
      </c>
      <c r="AT66" s="9">
        <v>0</v>
      </c>
      <c r="AU66" s="9">
        <v>0</v>
      </c>
      <c r="AV66" s="9">
        <v>0</v>
      </c>
      <c r="BG66" s="9"/>
    </row>
    <row r="67" spans="1:59" x14ac:dyDescent="0.2">
      <c r="A67" s="23" t="s">
        <v>24</v>
      </c>
      <c r="B67" s="24">
        <v>5605</v>
      </c>
      <c r="C67" s="24">
        <v>5716</v>
      </c>
      <c r="D67" s="24">
        <v>5740</v>
      </c>
      <c r="E67" s="24">
        <v>5876</v>
      </c>
      <c r="F67" s="24">
        <v>5915</v>
      </c>
      <c r="G67" s="24">
        <v>5952</v>
      </c>
      <c r="H67" s="24">
        <v>6032</v>
      </c>
      <c r="I67" s="24">
        <v>6161</v>
      </c>
      <c r="J67" s="24">
        <v>6374</v>
      </c>
      <c r="K67" s="24">
        <v>6420</v>
      </c>
      <c r="L67" s="24">
        <v>6480</v>
      </c>
      <c r="M67" s="24">
        <v>6524</v>
      </c>
      <c r="N67" s="24">
        <v>6523</v>
      </c>
      <c r="O67" s="24">
        <v>6542</v>
      </c>
      <c r="P67" s="24">
        <v>6549</v>
      </c>
      <c r="Q67" s="24">
        <v>6591</v>
      </c>
      <c r="R67" s="24">
        <v>6630</v>
      </c>
      <c r="S67" s="24">
        <v>6752</v>
      </c>
      <c r="T67" s="24">
        <v>6811</v>
      </c>
      <c r="U67" s="24">
        <v>6883</v>
      </c>
      <c r="V67" s="24">
        <v>6930</v>
      </c>
      <c r="W67" s="24">
        <v>6964</v>
      </c>
      <c r="X67" s="24">
        <v>7036</v>
      </c>
      <c r="Y67" s="24">
        <v>7118</v>
      </c>
      <c r="Z67" s="24">
        <v>7279</v>
      </c>
      <c r="AA67" s="24">
        <v>7295</v>
      </c>
      <c r="AB67" s="24">
        <v>7290</v>
      </c>
      <c r="AC67" s="24">
        <v>7293</v>
      </c>
      <c r="AD67" s="24">
        <v>7290</v>
      </c>
      <c r="AE67" s="24">
        <v>7363</v>
      </c>
      <c r="AF67" s="24">
        <v>7413</v>
      </c>
      <c r="AG67" s="24">
        <v>7452</v>
      </c>
      <c r="AH67" s="24">
        <v>7526</v>
      </c>
      <c r="AI67" s="24">
        <v>7552</v>
      </c>
      <c r="AJ67" s="24">
        <v>7593</v>
      </c>
      <c r="AK67" s="24">
        <v>7693</v>
      </c>
      <c r="AL67" s="24">
        <v>7701</v>
      </c>
      <c r="AM67" s="24">
        <v>7607</v>
      </c>
      <c r="AN67" s="24">
        <v>7475</v>
      </c>
      <c r="AO67" s="24">
        <v>7353</v>
      </c>
      <c r="AP67" s="24">
        <v>7242</v>
      </c>
      <c r="AQ67" s="24">
        <v>7100</v>
      </c>
      <c r="AR67" s="24">
        <v>7147</v>
      </c>
      <c r="AS67" s="24">
        <v>7041</v>
      </c>
      <c r="AT67" s="24">
        <v>7101</v>
      </c>
      <c r="AU67" s="24">
        <v>6819</v>
      </c>
      <c r="AV67" s="24">
        <v>6654</v>
      </c>
      <c r="BG67" s="9"/>
    </row>
    <row r="68" spans="1:59" x14ac:dyDescent="0.2">
      <c r="A68" s="8" t="s">
        <v>55</v>
      </c>
      <c r="B68" s="9">
        <v>0</v>
      </c>
      <c r="C68" s="9">
        <v>0</v>
      </c>
      <c r="D68" s="9">
        <v>0</v>
      </c>
      <c r="E68" s="9">
        <v>0</v>
      </c>
      <c r="F68" s="9">
        <v>0</v>
      </c>
      <c r="G68" s="9">
        <v>0</v>
      </c>
      <c r="H68" s="9">
        <v>0</v>
      </c>
      <c r="I68" s="9">
        <v>0</v>
      </c>
      <c r="J68" s="9">
        <v>0</v>
      </c>
      <c r="K68" s="9">
        <v>0</v>
      </c>
      <c r="L68" s="9">
        <v>0</v>
      </c>
      <c r="M68" s="9">
        <v>0</v>
      </c>
      <c r="N68" s="9">
        <v>0</v>
      </c>
      <c r="O68" s="9">
        <v>0</v>
      </c>
      <c r="P68" s="9">
        <v>0</v>
      </c>
      <c r="Q68" s="9">
        <v>0</v>
      </c>
      <c r="R68" s="9">
        <v>0</v>
      </c>
      <c r="S68" s="9">
        <v>0</v>
      </c>
      <c r="T68" s="9">
        <v>0</v>
      </c>
      <c r="U68" s="9">
        <v>0</v>
      </c>
      <c r="V68" s="9">
        <v>0</v>
      </c>
      <c r="W68" s="9">
        <v>0</v>
      </c>
      <c r="X68" s="9">
        <v>0</v>
      </c>
      <c r="Y68" s="9">
        <v>0</v>
      </c>
      <c r="Z68" s="9">
        <v>0</v>
      </c>
      <c r="AA68" s="9">
        <v>0</v>
      </c>
      <c r="AB68" s="9">
        <v>0</v>
      </c>
      <c r="AC68" s="9">
        <v>0</v>
      </c>
      <c r="AD68" s="9">
        <v>0</v>
      </c>
      <c r="AE68" s="9">
        <v>0</v>
      </c>
      <c r="AF68" s="9">
        <v>0</v>
      </c>
      <c r="AG68" s="9">
        <v>0</v>
      </c>
      <c r="AH68" s="9">
        <v>0</v>
      </c>
      <c r="AI68" s="9">
        <v>0</v>
      </c>
      <c r="AJ68" s="9">
        <v>0</v>
      </c>
      <c r="AK68" s="9">
        <v>0</v>
      </c>
      <c r="AL68" s="9">
        <v>0</v>
      </c>
      <c r="AM68" s="9">
        <v>0</v>
      </c>
      <c r="AN68" s="9">
        <v>0</v>
      </c>
      <c r="AO68" s="9">
        <v>0</v>
      </c>
      <c r="AP68" s="9">
        <v>0</v>
      </c>
      <c r="AQ68" s="9">
        <v>0</v>
      </c>
      <c r="AR68" s="9">
        <v>0</v>
      </c>
      <c r="AS68" s="9">
        <v>0</v>
      </c>
      <c r="AT68" s="9">
        <v>0</v>
      </c>
      <c r="AU68" s="9">
        <v>0</v>
      </c>
      <c r="AV68" s="9">
        <v>0</v>
      </c>
      <c r="BG68" s="9"/>
    </row>
    <row r="69" spans="1:59" x14ac:dyDescent="0.2">
      <c r="A69" s="8" t="s">
        <v>56</v>
      </c>
      <c r="B69" s="9">
        <v>0</v>
      </c>
      <c r="C69" s="9">
        <v>0</v>
      </c>
      <c r="D69" s="9">
        <v>0</v>
      </c>
      <c r="E69" s="9">
        <v>0</v>
      </c>
      <c r="F69" s="9">
        <v>0</v>
      </c>
      <c r="G69" s="9">
        <v>0</v>
      </c>
      <c r="H69" s="9">
        <v>0</v>
      </c>
      <c r="I69" s="9">
        <v>0</v>
      </c>
      <c r="J69" s="9">
        <v>0</v>
      </c>
      <c r="K69" s="9">
        <v>0</v>
      </c>
      <c r="L69" s="9">
        <v>0</v>
      </c>
      <c r="M69" s="9">
        <v>0</v>
      </c>
      <c r="N69" s="9">
        <v>0</v>
      </c>
      <c r="O69" s="9">
        <v>0</v>
      </c>
      <c r="P69" s="9">
        <v>0</v>
      </c>
      <c r="Q69" s="9">
        <v>0</v>
      </c>
      <c r="R69" s="9">
        <v>0</v>
      </c>
      <c r="S69" s="9">
        <v>0</v>
      </c>
      <c r="T69" s="9">
        <v>0</v>
      </c>
      <c r="U69" s="9">
        <v>0</v>
      </c>
      <c r="V69" s="9">
        <v>0</v>
      </c>
      <c r="W69" s="9">
        <v>0</v>
      </c>
      <c r="X69" s="9">
        <v>0</v>
      </c>
      <c r="Y69" s="9">
        <v>0</v>
      </c>
      <c r="Z69" s="9">
        <v>0</v>
      </c>
      <c r="AA69" s="9">
        <v>0</v>
      </c>
      <c r="AB69" s="9">
        <v>0</v>
      </c>
      <c r="AC69" s="9">
        <v>0</v>
      </c>
      <c r="AD69" s="9">
        <v>0</v>
      </c>
      <c r="AE69" s="9">
        <v>0</v>
      </c>
      <c r="AF69" s="9">
        <v>0</v>
      </c>
      <c r="AG69" s="9">
        <v>0</v>
      </c>
      <c r="AH69" s="9">
        <v>0</v>
      </c>
      <c r="AI69" s="9">
        <v>0</v>
      </c>
      <c r="AJ69" s="9">
        <v>0</v>
      </c>
      <c r="AK69" s="9">
        <v>0</v>
      </c>
      <c r="AL69" s="9">
        <v>0</v>
      </c>
      <c r="AM69" s="9">
        <v>0</v>
      </c>
      <c r="AN69" s="9">
        <v>0</v>
      </c>
      <c r="AO69" s="9">
        <v>0</v>
      </c>
      <c r="AP69" s="9">
        <v>0</v>
      </c>
      <c r="AQ69" s="9">
        <v>0</v>
      </c>
      <c r="AR69" s="9">
        <v>0</v>
      </c>
      <c r="AS69" s="9">
        <v>0</v>
      </c>
      <c r="AT69" s="9">
        <v>0</v>
      </c>
      <c r="AU69" s="9">
        <v>0</v>
      </c>
      <c r="AV69" s="9">
        <v>0</v>
      </c>
      <c r="BG69" s="9"/>
    </row>
    <row r="70" spans="1:59" x14ac:dyDescent="0.2">
      <c r="A70" s="8" t="s">
        <v>57</v>
      </c>
      <c r="B70" s="9">
        <v>0</v>
      </c>
      <c r="C70" s="9">
        <v>0</v>
      </c>
      <c r="D70" s="9">
        <v>0</v>
      </c>
      <c r="E70" s="9">
        <v>0</v>
      </c>
      <c r="F70" s="9">
        <v>0</v>
      </c>
      <c r="G70" s="9">
        <v>0</v>
      </c>
      <c r="H70" s="9">
        <v>0</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9">
        <v>0</v>
      </c>
      <c r="AE70" s="9">
        <v>0</v>
      </c>
      <c r="AF70" s="9">
        <v>0</v>
      </c>
      <c r="AG70" s="9">
        <v>0</v>
      </c>
      <c r="AH70" s="9">
        <v>0</v>
      </c>
      <c r="AI70" s="9">
        <v>0</v>
      </c>
      <c r="AJ70" s="9">
        <v>0</v>
      </c>
      <c r="AK70" s="9">
        <v>0</v>
      </c>
      <c r="AL70" s="9">
        <v>0</v>
      </c>
      <c r="AM70" s="9">
        <v>0</v>
      </c>
      <c r="AN70" s="9">
        <v>0</v>
      </c>
      <c r="AO70" s="9">
        <v>0</v>
      </c>
      <c r="AP70" s="9">
        <v>0</v>
      </c>
      <c r="AQ70" s="9">
        <v>0</v>
      </c>
      <c r="AR70" s="9">
        <v>0</v>
      </c>
      <c r="AS70" s="9">
        <v>0</v>
      </c>
      <c r="AT70" s="9">
        <v>0</v>
      </c>
      <c r="AU70" s="9">
        <v>0</v>
      </c>
      <c r="AV70" s="9">
        <v>0</v>
      </c>
      <c r="BG70" s="9"/>
    </row>
    <row r="71" spans="1:59" x14ac:dyDescent="0.2">
      <c r="A71" s="23" t="s">
        <v>58</v>
      </c>
      <c r="B71" s="24">
        <v>0</v>
      </c>
      <c r="C71" s="24">
        <v>0</v>
      </c>
      <c r="D71" s="24">
        <v>0</v>
      </c>
      <c r="E71" s="24">
        <v>0</v>
      </c>
      <c r="F71" s="24">
        <v>0</v>
      </c>
      <c r="G71" s="24">
        <v>0</v>
      </c>
      <c r="H71" s="24">
        <v>0</v>
      </c>
      <c r="I71" s="24">
        <v>0</v>
      </c>
      <c r="J71" s="24">
        <v>0</v>
      </c>
      <c r="K71" s="24">
        <v>0</v>
      </c>
      <c r="L71" s="24">
        <v>0</v>
      </c>
      <c r="M71" s="24">
        <v>0</v>
      </c>
      <c r="N71" s="24">
        <v>0</v>
      </c>
      <c r="O71" s="24">
        <v>0</v>
      </c>
      <c r="P71" s="24">
        <v>0</v>
      </c>
      <c r="Q71" s="24">
        <v>0</v>
      </c>
      <c r="R71" s="24">
        <v>10</v>
      </c>
      <c r="S71" s="24">
        <v>0</v>
      </c>
      <c r="T71" s="24">
        <v>0</v>
      </c>
      <c r="U71" s="24">
        <v>0</v>
      </c>
      <c r="V71" s="24">
        <v>33</v>
      </c>
      <c r="W71" s="24">
        <v>38</v>
      </c>
      <c r="X71" s="24">
        <v>42</v>
      </c>
      <c r="Y71" s="24">
        <v>42</v>
      </c>
      <c r="Z71" s="24">
        <v>47</v>
      </c>
      <c r="AA71" s="24">
        <v>47</v>
      </c>
      <c r="AB71" s="24">
        <v>47</v>
      </c>
      <c r="AC71" s="24">
        <v>48</v>
      </c>
      <c r="AD71" s="24">
        <v>48</v>
      </c>
      <c r="AE71" s="24">
        <v>48</v>
      </c>
      <c r="AF71" s="24">
        <v>64</v>
      </c>
      <c r="AG71" s="24">
        <v>66</v>
      </c>
      <c r="AH71" s="24">
        <v>73</v>
      </c>
      <c r="AI71" s="24">
        <v>80</v>
      </c>
      <c r="AJ71" s="24">
        <v>190</v>
      </c>
      <c r="AK71" s="24">
        <v>263</v>
      </c>
      <c r="AL71" s="24">
        <v>263</v>
      </c>
      <c r="AM71" s="24">
        <v>264</v>
      </c>
      <c r="AN71" s="24">
        <v>871</v>
      </c>
      <c r="AO71" s="24">
        <v>3295</v>
      </c>
      <c r="AP71" s="24">
        <v>3311</v>
      </c>
      <c r="AQ71" s="24">
        <v>3305</v>
      </c>
      <c r="AR71" s="24">
        <v>3497</v>
      </c>
      <c r="AS71" s="24">
        <v>3497</v>
      </c>
      <c r="AT71" s="24">
        <v>3577</v>
      </c>
      <c r="AU71" s="24">
        <v>3591</v>
      </c>
      <c r="AV71" s="24">
        <v>3614</v>
      </c>
      <c r="BG71" s="9"/>
    </row>
    <row r="72" spans="1:59" x14ac:dyDescent="0.2">
      <c r="A72" s="8" t="s">
        <v>59</v>
      </c>
      <c r="B72" s="9"/>
      <c r="C72" s="9">
        <v>0</v>
      </c>
      <c r="D72" s="9">
        <v>0</v>
      </c>
      <c r="E72" s="9">
        <v>0</v>
      </c>
      <c r="F72" s="9">
        <v>0</v>
      </c>
      <c r="G72" s="9">
        <v>0</v>
      </c>
      <c r="H72" s="9">
        <v>0</v>
      </c>
      <c r="I72" s="9">
        <v>0</v>
      </c>
      <c r="J72" s="9">
        <v>0</v>
      </c>
      <c r="K72" s="9">
        <v>0</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9">
        <v>0</v>
      </c>
      <c r="AE72" s="9">
        <v>0</v>
      </c>
      <c r="AF72" s="9">
        <v>0</v>
      </c>
      <c r="AG72" s="9">
        <v>0</v>
      </c>
      <c r="AH72" s="9">
        <v>0</v>
      </c>
      <c r="AI72" s="9">
        <v>0</v>
      </c>
      <c r="AJ72" s="9">
        <v>0</v>
      </c>
      <c r="AK72" s="9">
        <v>0</v>
      </c>
      <c r="AL72" s="9">
        <v>0</v>
      </c>
      <c r="AM72" s="9">
        <v>0</v>
      </c>
      <c r="AN72" s="9">
        <v>0</v>
      </c>
      <c r="AO72" s="9">
        <v>0</v>
      </c>
      <c r="AP72" s="9">
        <v>0</v>
      </c>
      <c r="AQ72" s="9">
        <v>0</v>
      </c>
      <c r="AR72" s="9">
        <v>0</v>
      </c>
      <c r="AS72" s="9">
        <v>0</v>
      </c>
      <c r="AT72" s="9">
        <v>0</v>
      </c>
      <c r="AU72" s="9">
        <v>0</v>
      </c>
      <c r="AV72" s="9">
        <v>0</v>
      </c>
      <c r="AW72" s="9"/>
    </row>
    <row r="73" spans="1:59" x14ac:dyDescent="0.2">
      <c r="A73" s="8" t="s">
        <v>60</v>
      </c>
      <c r="B73" s="9">
        <v>0</v>
      </c>
      <c r="C73" s="9">
        <v>0</v>
      </c>
      <c r="D73" s="9">
        <v>0</v>
      </c>
      <c r="E73" s="9">
        <v>0</v>
      </c>
      <c r="F73" s="9">
        <v>0</v>
      </c>
      <c r="G73" s="9">
        <v>0</v>
      </c>
      <c r="H73" s="9">
        <v>0</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9">
        <v>0</v>
      </c>
      <c r="AE73" s="9">
        <v>0</v>
      </c>
      <c r="AF73" s="9">
        <v>0</v>
      </c>
      <c r="AG73" s="9">
        <v>0</v>
      </c>
      <c r="AH73" s="9">
        <v>0</v>
      </c>
      <c r="AI73" s="9">
        <v>0</v>
      </c>
      <c r="AJ73" s="9">
        <v>0</v>
      </c>
      <c r="AK73" s="9">
        <v>0</v>
      </c>
      <c r="AL73" s="9">
        <v>0</v>
      </c>
      <c r="AM73" s="9">
        <v>0</v>
      </c>
      <c r="AN73" s="9">
        <v>0</v>
      </c>
      <c r="AO73" s="9">
        <v>0</v>
      </c>
      <c r="AP73" s="9">
        <v>0</v>
      </c>
      <c r="AQ73" s="9">
        <v>0</v>
      </c>
      <c r="AR73" s="9">
        <v>0</v>
      </c>
      <c r="AS73" s="9">
        <v>0</v>
      </c>
      <c r="AT73" s="9">
        <v>0</v>
      </c>
      <c r="AU73" s="9">
        <v>0</v>
      </c>
      <c r="AV73" s="9">
        <v>0</v>
      </c>
      <c r="AW73" s="9"/>
      <c r="BG73" s="9"/>
    </row>
    <row r="74" spans="1:59" x14ac:dyDescent="0.2">
      <c r="A74" s="8" t="s">
        <v>61</v>
      </c>
      <c r="B74" s="9">
        <v>0</v>
      </c>
      <c r="C74" s="9">
        <v>0</v>
      </c>
      <c r="D74" s="9">
        <v>0</v>
      </c>
      <c r="E74" s="9">
        <v>0</v>
      </c>
      <c r="F74" s="9">
        <v>0</v>
      </c>
      <c r="G74" s="9">
        <v>0</v>
      </c>
      <c r="H74" s="9">
        <v>0</v>
      </c>
      <c r="I74" s="9">
        <v>0</v>
      </c>
      <c r="J74" s="9">
        <v>0</v>
      </c>
      <c r="K74" s="9">
        <v>0</v>
      </c>
      <c r="L74" s="9">
        <v>0</v>
      </c>
      <c r="M74" s="9">
        <v>0</v>
      </c>
      <c r="N74" s="9">
        <v>0</v>
      </c>
      <c r="O74" s="9">
        <v>0</v>
      </c>
      <c r="P74" s="9">
        <v>0</v>
      </c>
      <c r="Q74" s="9">
        <v>0</v>
      </c>
      <c r="R74" s="9">
        <v>0</v>
      </c>
      <c r="S74" s="9">
        <v>0</v>
      </c>
      <c r="T74" s="9">
        <v>0</v>
      </c>
      <c r="U74" s="9">
        <v>0</v>
      </c>
      <c r="V74" s="9">
        <v>0</v>
      </c>
      <c r="W74" s="9">
        <v>0</v>
      </c>
      <c r="X74" s="9">
        <v>0</v>
      </c>
      <c r="Y74" s="9">
        <v>0</v>
      </c>
      <c r="Z74" s="9">
        <v>0</v>
      </c>
      <c r="AA74" s="9">
        <v>0</v>
      </c>
      <c r="AB74" s="9">
        <v>0</v>
      </c>
      <c r="AC74" s="9">
        <v>0</v>
      </c>
      <c r="AD74" s="9">
        <v>0</v>
      </c>
      <c r="AE74" s="9">
        <v>0</v>
      </c>
      <c r="AF74" s="9">
        <v>0</v>
      </c>
      <c r="AG74" s="9">
        <v>0</v>
      </c>
      <c r="AH74" s="9">
        <v>0</v>
      </c>
      <c r="AI74" s="9">
        <v>0</v>
      </c>
      <c r="AJ74" s="9">
        <v>0</v>
      </c>
      <c r="AK74" s="9">
        <v>0</v>
      </c>
      <c r="AL74" s="9">
        <v>0</v>
      </c>
      <c r="AM74" s="9">
        <v>0</v>
      </c>
      <c r="AN74" s="9">
        <v>0</v>
      </c>
      <c r="AO74" s="9">
        <v>0</v>
      </c>
      <c r="AP74" s="9">
        <v>0</v>
      </c>
      <c r="AQ74" s="9">
        <v>0</v>
      </c>
      <c r="AR74" s="9">
        <v>0</v>
      </c>
      <c r="AS74" s="9">
        <v>0</v>
      </c>
      <c r="AT74" s="9">
        <v>0</v>
      </c>
      <c r="AU74" s="9">
        <v>0</v>
      </c>
      <c r="AV74" s="9">
        <v>0</v>
      </c>
      <c r="AW74" s="9"/>
      <c r="BG74" s="9"/>
    </row>
    <row r="75" spans="1:59" x14ac:dyDescent="0.2">
      <c r="A75" s="8" t="s">
        <v>62</v>
      </c>
      <c r="B75" s="9">
        <v>0</v>
      </c>
      <c r="C75" s="9">
        <v>0</v>
      </c>
      <c r="D75" s="9">
        <v>0</v>
      </c>
      <c r="E75" s="9">
        <v>0</v>
      </c>
      <c r="F75" s="9">
        <v>0</v>
      </c>
      <c r="G75" s="9">
        <v>0</v>
      </c>
      <c r="H75" s="9">
        <v>0</v>
      </c>
      <c r="I75" s="9">
        <v>0</v>
      </c>
      <c r="J75" s="9">
        <v>0</v>
      </c>
      <c r="K75" s="9">
        <v>0</v>
      </c>
      <c r="L75" s="9">
        <v>0</v>
      </c>
      <c r="M75" s="9">
        <v>0</v>
      </c>
      <c r="N75" s="9">
        <v>0</v>
      </c>
      <c r="O75" s="9">
        <v>0</v>
      </c>
      <c r="P75" s="9">
        <v>0</v>
      </c>
      <c r="Q75" s="9">
        <v>0</v>
      </c>
      <c r="R75" s="9">
        <v>0</v>
      </c>
      <c r="S75" s="9">
        <v>0</v>
      </c>
      <c r="T75" s="9">
        <v>0</v>
      </c>
      <c r="U75" s="9">
        <v>0</v>
      </c>
      <c r="V75" s="9">
        <v>0</v>
      </c>
      <c r="W75" s="9">
        <v>0</v>
      </c>
      <c r="X75" s="9">
        <v>0</v>
      </c>
      <c r="Y75" s="9">
        <v>0</v>
      </c>
      <c r="Z75" s="9">
        <v>0</v>
      </c>
      <c r="AA75" s="9">
        <v>0</v>
      </c>
      <c r="AB75" s="9">
        <v>0</v>
      </c>
      <c r="AC75" s="9">
        <v>0</v>
      </c>
      <c r="AD75" s="9">
        <v>0</v>
      </c>
      <c r="AE75" s="9">
        <v>0</v>
      </c>
      <c r="AF75" s="9">
        <v>0</v>
      </c>
      <c r="AG75" s="9">
        <v>0</v>
      </c>
      <c r="AH75" s="9">
        <v>0</v>
      </c>
      <c r="AI75" s="9">
        <v>0</v>
      </c>
      <c r="AJ75" s="9">
        <v>0</v>
      </c>
      <c r="AK75" s="9">
        <v>0</v>
      </c>
      <c r="AL75" s="9">
        <v>0</v>
      </c>
      <c r="AM75" s="9">
        <v>0</v>
      </c>
      <c r="AN75" s="9">
        <v>0</v>
      </c>
      <c r="AO75" s="9">
        <v>0</v>
      </c>
      <c r="AP75" s="9">
        <v>0</v>
      </c>
      <c r="AQ75" s="9">
        <v>0</v>
      </c>
      <c r="AR75" s="9">
        <v>0</v>
      </c>
      <c r="AS75" s="9">
        <v>0</v>
      </c>
      <c r="AT75" s="9">
        <v>0</v>
      </c>
      <c r="AU75" s="9">
        <v>0</v>
      </c>
      <c r="AV75" s="9">
        <v>0</v>
      </c>
      <c r="AW75" s="9"/>
      <c r="BG75" s="9"/>
    </row>
    <row r="76" spans="1:59" x14ac:dyDescent="0.2">
      <c r="A76" s="8" t="s">
        <v>63</v>
      </c>
      <c r="B76" s="9">
        <v>0</v>
      </c>
      <c r="C76" s="9">
        <v>0</v>
      </c>
      <c r="D76" s="9">
        <v>0</v>
      </c>
      <c r="E76" s="9">
        <v>0</v>
      </c>
      <c r="F76" s="9">
        <v>0</v>
      </c>
      <c r="G76" s="9">
        <v>0</v>
      </c>
      <c r="H76" s="9">
        <v>0</v>
      </c>
      <c r="I76" s="9">
        <v>0</v>
      </c>
      <c r="J76" s="9">
        <v>0</v>
      </c>
      <c r="K76" s="9">
        <v>0</v>
      </c>
      <c r="L76" s="9">
        <v>0</v>
      </c>
      <c r="M76" s="9">
        <v>0</v>
      </c>
      <c r="N76" s="9">
        <v>0</v>
      </c>
      <c r="O76" s="9">
        <v>0</v>
      </c>
      <c r="P76" s="9">
        <v>0</v>
      </c>
      <c r="Q76" s="9">
        <v>0</v>
      </c>
      <c r="R76" s="9">
        <v>0</v>
      </c>
      <c r="S76" s="9">
        <v>0</v>
      </c>
      <c r="T76" s="9">
        <v>0</v>
      </c>
      <c r="U76" s="9">
        <v>0</v>
      </c>
      <c r="V76" s="9">
        <v>0</v>
      </c>
      <c r="W76" s="9">
        <v>0</v>
      </c>
      <c r="X76" s="9">
        <v>0</v>
      </c>
      <c r="Y76" s="9">
        <v>0</v>
      </c>
      <c r="Z76" s="9">
        <v>0</v>
      </c>
      <c r="AA76" s="9">
        <v>0</v>
      </c>
      <c r="AB76" s="9">
        <v>0</v>
      </c>
      <c r="AC76" s="9">
        <v>0</v>
      </c>
      <c r="AD76" s="9">
        <v>0</v>
      </c>
      <c r="AE76" s="9">
        <v>0</v>
      </c>
      <c r="AF76" s="9">
        <v>0</v>
      </c>
      <c r="AG76" s="9">
        <v>0</v>
      </c>
      <c r="AH76" s="9">
        <v>0</v>
      </c>
      <c r="AI76" s="9">
        <v>0</v>
      </c>
      <c r="AJ76" s="9">
        <v>0</v>
      </c>
      <c r="AK76" s="9">
        <v>0</v>
      </c>
      <c r="AL76" s="9">
        <v>0</v>
      </c>
      <c r="AM76" s="9">
        <v>0</v>
      </c>
      <c r="AN76" s="9">
        <v>0</v>
      </c>
      <c r="AO76" s="9">
        <v>0</v>
      </c>
      <c r="AP76" s="9">
        <v>0</v>
      </c>
      <c r="AQ76" s="9">
        <v>0</v>
      </c>
      <c r="AR76" s="9">
        <v>0</v>
      </c>
      <c r="AS76" s="9">
        <v>0</v>
      </c>
      <c r="AT76" s="9">
        <v>0</v>
      </c>
      <c r="AU76" s="9">
        <v>0</v>
      </c>
      <c r="AV76" s="9">
        <v>0</v>
      </c>
      <c r="AW76" s="9"/>
      <c r="BG76" s="9"/>
    </row>
    <row r="77" spans="1:59" x14ac:dyDescent="0.2">
      <c r="A77" s="8" t="s">
        <v>64</v>
      </c>
      <c r="B77" s="9">
        <v>0</v>
      </c>
      <c r="C77" s="9">
        <v>0</v>
      </c>
      <c r="D77" s="9">
        <v>0</v>
      </c>
      <c r="E77" s="9">
        <v>0</v>
      </c>
      <c r="F77" s="9">
        <v>0</v>
      </c>
      <c r="G77" s="9">
        <v>0</v>
      </c>
      <c r="H77" s="9">
        <v>0</v>
      </c>
      <c r="I77" s="9">
        <v>0</v>
      </c>
      <c r="J77" s="9">
        <v>0</v>
      </c>
      <c r="K77" s="9">
        <v>0</v>
      </c>
      <c r="L77" s="9">
        <v>0</v>
      </c>
      <c r="M77" s="9">
        <v>0</v>
      </c>
      <c r="N77" s="9">
        <v>0</v>
      </c>
      <c r="O77" s="9">
        <v>0</v>
      </c>
      <c r="P77" s="9">
        <v>0</v>
      </c>
      <c r="Q77" s="9">
        <v>0</v>
      </c>
      <c r="R77" s="9">
        <v>0</v>
      </c>
      <c r="S77" s="9">
        <v>0</v>
      </c>
      <c r="T77" s="9">
        <v>0</v>
      </c>
      <c r="U77" s="9">
        <v>0</v>
      </c>
      <c r="V77" s="9">
        <v>0</v>
      </c>
      <c r="W77" s="9">
        <v>0</v>
      </c>
      <c r="X77" s="9">
        <v>0</v>
      </c>
      <c r="Y77" s="9">
        <v>0</v>
      </c>
      <c r="Z77" s="9">
        <v>0</v>
      </c>
      <c r="AA77" s="9">
        <v>0</v>
      </c>
      <c r="AB77" s="9">
        <v>0</v>
      </c>
      <c r="AC77" s="9">
        <v>0</v>
      </c>
      <c r="AD77" s="9">
        <v>0</v>
      </c>
      <c r="AE77" s="9">
        <v>0</v>
      </c>
      <c r="AF77" s="9">
        <v>0</v>
      </c>
      <c r="AG77" s="9">
        <v>0</v>
      </c>
      <c r="AH77" s="9">
        <v>0</v>
      </c>
      <c r="AI77" s="9">
        <v>0</v>
      </c>
      <c r="AJ77" s="9">
        <v>0</v>
      </c>
      <c r="AK77" s="9">
        <v>0</v>
      </c>
      <c r="AL77" s="9">
        <v>0</v>
      </c>
      <c r="AM77" s="9">
        <v>67</v>
      </c>
      <c r="AN77" s="9">
        <v>0</v>
      </c>
      <c r="AO77" s="9">
        <v>0</v>
      </c>
      <c r="AP77" s="9">
        <v>0</v>
      </c>
      <c r="AQ77" s="9">
        <v>0</v>
      </c>
      <c r="AR77" s="9">
        <v>0</v>
      </c>
      <c r="AS77" s="9">
        <v>0</v>
      </c>
      <c r="AT77" s="9">
        <v>0</v>
      </c>
      <c r="AU77" s="9">
        <v>0</v>
      </c>
      <c r="AV77" s="9">
        <v>0</v>
      </c>
      <c r="AW77" s="9"/>
      <c r="BG77" s="9"/>
    </row>
    <row r="78" spans="1:59" x14ac:dyDescent="0.2">
      <c r="A78" s="23" t="s">
        <v>34</v>
      </c>
      <c r="B78" s="24">
        <v>1671</v>
      </c>
      <c r="C78" s="24">
        <v>1765</v>
      </c>
      <c r="D78" s="24">
        <v>1846</v>
      </c>
      <c r="E78" s="24">
        <v>1876</v>
      </c>
      <c r="F78" s="24">
        <v>1898</v>
      </c>
      <c r="G78" s="24">
        <v>1917</v>
      </c>
      <c r="H78" s="24">
        <v>2001</v>
      </c>
      <c r="I78" s="24">
        <v>2059</v>
      </c>
      <c r="J78" s="24">
        <v>2344</v>
      </c>
      <c r="K78" s="24">
        <v>2291</v>
      </c>
      <c r="L78" s="24">
        <v>2210</v>
      </c>
      <c r="M78" s="24">
        <v>2272</v>
      </c>
      <c r="N78" s="24">
        <v>2272</v>
      </c>
      <c r="O78" s="24">
        <v>2293</v>
      </c>
      <c r="P78" s="24">
        <v>2323</v>
      </c>
      <c r="Q78" s="24">
        <v>2382</v>
      </c>
      <c r="R78" s="24">
        <v>2394</v>
      </c>
      <c r="S78" s="24">
        <v>2564</v>
      </c>
      <c r="T78" s="24">
        <v>2732</v>
      </c>
      <c r="U78" s="24">
        <v>2892</v>
      </c>
      <c r="V78" s="24">
        <v>3024</v>
      </c>
      <c r="W78" s="24">
        <v>3056</v>
      </c>
      <c r="X78" s="24">
        <v>3095</v>
      </c>
      <c r="Y78" s="24">
        <v>3119</v>
      </c>
      <c r="Z78" s="24">
        <v>3037</v>
      </c>
      <c r="AA78" s="24">
        <v>3053</v>
      </c>
      <c r="AB78" s="24">
        <v>3052</v>
      </c>
      <c r="AC78" s="24">
        <v>3074</v>
      </c>
      <c r="AD78" s="24">
        <v>3083</v>
      </c>
      <c r="AE78" s="24">
        <v>3096</v>
      </c>
      <c r="AF78" s="24">
        <v>3124</v>
      </c>
      <c r="AG78" s="24">
        <v>3139</v>
      </c>
      <c r="AH78" s="24">
        <v>3157</v>
      </c>
      <c r="AI78" s="24">
        <v>3178</v>
      </c>
      <c r="AJ78" s="24">
        <v>3203</v>
      </c>
      <c r="AK78" s="24">
        <v>3166</v>
      </c>
      <c r="AL78" s="24">
        <v>3127</v>
      </c>
      <c r="AM78" s="24">
        <v>3133</v>
      </c>
      <c r="AN78" s="24">
        <v>3181</v>
      </c>
      <c r="AO78" s="24">
        <v>3097</v>
      </c>
      <c r="AP78" s="24">
        <v>3138</v>
      </c>
      <c r="AQ78" s="24">
        <v>3285</v>
      </c>
      <c r="AR78" s="24">
        <v>3349</v>
      </c>
      <c r="AS78" s="24">
        <v>3427</v>
      </c>
      <c r="AT78" s="24">
        <v>3528</v>
      </c>
      <c r="AU78" s="24">
        <v>3580</v>
      </c>
      <c r="AV78" s="24">
        <v>3617</v>
      </c>
      <c r="AW78" s="9"/>
    </row>
    <row r="79" spans="1:59" x14ac:dyDescent="0.2">
      <c r="A79" s="23" t="s">
        <v>2</v>
      </c>
      <c r="B79" s="24">
        <v>0</v>
      </c>
      <c r="C79" s="24">
        <v>0</v>
      </c>
      <c r="D79" s="24">
        <v>0</v>
      </c>
      <c r="E79" s="24">
        <v>0</v>
      </c>
      <c r="F79" s="24">
        <v>0</v>
      </c>
      <c r="G79" s="24">
        <v>0</v>
      </c>
      <c r="H79" s="24">
        <v>0</v>
      </c>
      <c r="I79" s="24">
        <v>13</v>
      </c>
      <c r="J79" s="24">
        <v>282</v>
      </c>
      <c r="K79" s="24">
        <v>305</v>
      </c>
      <c r="L79" s="24">
        <v>318</v>
      </c>
      <c r="M79" s="24">
        <v>327</v>
      </c>
      <c r="N79" s="24">
        <v>327</v>
      </c>
      <c r="O79" s="24">
        <v>327</v>
      </c>
      <c r="P79" s="24">
        <v>358</v>
      </c>
      <c r="Q79" s="24">
        <v>397</v>
      </c>
      <c r="R79" s="24">
        <v>471</v>
      </c>
      <c r="S79" s="24">
        <v>573</v>
      </c>
      <c r="T79" s="24">
        <v>659</v>
      </c>
      <c r="U79" s="24">
        <v>768</v>
      </c>
      <c r="V79" s="24">
        <v>1040</v>
      </c>
      <c r="W79" s="24">
        <v>1117</v>
      </c>
      <c r="X79" s="24">
        <v>1168</v>
      </c>
      <c r="Y79" s="24">
        <v>1244</v>
      </c>
      <c r="Z79" s="24">
        <v>1394</v>
      </c>
      <c r="AA79" s="24">
        <v>1446</v>
      </c>
      <c r="AB79" s="24">
        <v>1452</v>
      </c>
      <c r="AC79" s="24">
        <v>1458</v>
      </c>
      <c r="AD79" s="24">
        <v>1522</v>
      </c>
      <c r="AE79" s="24">
        <v>1571</v>
      </c>
      <c r="AF79" s="24">
        <v>1582</v>
      </c>
      <c r="AG79" s="24">
        <v>1636</v>
      </c>
      <c r="AH79" s="24">
        <v>1689</v>
      </c>
      <c r="AI79" s="24">
        <v>1767</v>
      </c>
      <c r="AJ79" s="24">
        <v>1861</v>
      </c>
      <c r="AK79" s="24">
        <v>1921</v>
      </c>
      <c r="AL79" s="24">
        <v>1983</v>
      </c>
      <c r="AM79" s="24">
        <v>2032</v>
      </c>
      <c r="AN79" s="24">
        <v>2089</v>
      </c>
      <c r="AO79" s="24">
        <v>2141</v>
      </c>
      <c r="AP79" s="24">
        <v>2188</v>
      </c>
      <c r="AQ79" s="24">
        <v>2339</v>
      </c>
      <c r="AR79" s="24">
        <v>2472</v>
      </c>
      <c r="AS79" s="24">
        <v>2657</v>
      </c>
      <c r="AT79" s="24">
        <v>2889</v>
      </c>
      <c r="AU79" s="24">
        <v>3107</v>
      </c>
      <c r="AV79" s="24">
        <v>3371</v>
      </c>
      <c r="AW79" s="9"/>
    </row>
    <row r="80" spans="1:59" x14ac:dyDescent="0.2">
      <c r="A80" s="23" t="s">
        <v>133</v>
      </c>
      <c r="B80" s="24"/>
      <c r="C80" s="24"/>
      <c r="D80" s="24"/>
      <c r="E80" s="24"/>
      <c r="F80" s="24"/>
      <c r="G80" s="24"/>
      <c r="H80" s="24"/>
      <c r="I80" s="24"/>
      <c r="J80" s="15"/>
      <c r="K80" s="24"/>
      <c r="L80" s="24"/>
      <c r="M80" s="24"/>
      <c r="N80" s="24"/>
      <c r="O80" s="24"/>
      <c r="P80" s="24">
        <v>9577</v>
      </c>
      <c r="Q80" s="24">
        <v>9753</v>
      </c>
      <c r="R80" s="24">
        <v>9957</v>
      </c>
      <c r="S80" s="24">
        <v>10136</v>
      </c>
      <c r="T80" s="24">
        <v>10369</v>
      </c>
      <c r="U80" s="24">
        <v>10626</v>
      </c>
      <c r="V80" s="24">
        <v>10897</v>
      </c>
      <c r="W80" s="24">
        <v>11129</v>
      </c>
      <c r="X80" s="24">
        <v>11305</v>
      </c>
      <c r="Y80" s="24">
        <v>11597</v>
      </c>
      <c r="Z80" s="24">
        <v>11896</v>
      </c>
      <c r="AA80" s="24">
        <v>12088</v>
      </c>
      <c r="AB80" s="24">
        <v>12202</v>
      </c>
      <c r="AC80" s="24">
        <v>12330</v>
      </c>
      <c r="AD80" s="24">
        <v>12644</v>
      </c>
      <c r="AE80" s="24">
        <v>13014</v>
      </c>
      <c r="AF80" s="24">
        <v>13274</v>
      </c>
      <c r="AG80" s="24">
        <v>13510</v>
      </c>
      <c r="AH80" s="24">
        <v>13759</v>
      </c>
      <c r="AI80" s="24">
        <v>14045</v>
      </c>
      <c r="AJ80" s="24">
        <v>14211</v>
      </c>
      <c r="AK80" s="24">
        <v>14390</v>
      </c>
      <c r="AL80" s="24">
        <v>14544</v>
      </c>
      <c r="AM80" s="24">
        <v>14701</v>
      </c>
      <c r="AN80" s="24">
        <v>14805</v>
      </c>
      <c r="AO80" s="24">
        <v>14967</v>
      </c>
      <c r="AP80" s="24">
        <v>15099</v>
      </c>
      <c r="AQ80" s="24">
        <v>15267</v>
      </c>
      <c r="AR80" s="24">
        <v>15463</v>
      </c>
      <c r="AS80" s="24">
        <v>15786</v>
      </c>
      <c r="AT80" s="24">
        <v>16016</v>
      </c>
      <c r="AU80" s="24">
        <v>16222</v>
      </c>
      <c r="AV80" s="24">
        <v>16388</v>
      </c>
      <c r="AW80" s="9"/>
    </row>
    <row r="81" spans="1:49" x14ac:dyDescent="0.2">
      <c r="A81" s="23" t="s">
        <v>36</v>
      </c>
      <c r="B81" s="24">
        <v>17236</v>
      </c>
      <c r="C81" s="24">
        <v>17509</v>
      </c>
      <c r="D81" s="24">
        <v>17616</v>
      </c>
      <c r="E81" s="24">
        <v>17591</v>
      </c>
      <c r="F81" s="24">
        <v>17617</v>
      </c>
      <c r="G81" s="24">
        <v>17759</v>
      </c>
      <c r="H81" s="24">
        <v>17771</v>
      </c>
      <c r="I81" s="24">
        <v>17836</v>
      </c>
      <c r="J81" s="24">
        <v>17873</v>
      </c>
      <c r="K81" s="24">
        <v>17954</v>
      </c>
      <c r="L81" s="24">
        <v>18082</v>
      </c>
      <c r="M81" s="24">
        <v>18040</v>
      </c>
      <c r="N81" s="24">
        <v>18044</v>
      </c>
      <c r="O81" s="24">
        <v>18037</v>
      </c>
      <c r="P81" s="24">
        <v>18052</v>
      </c>
      <c r="Q81" s="24">
        <v>17856</v>
      </c>
      <c r="R81" s="24">
        <v>17961</v>
      </c>
      <c r="S81" s="24">
        <v>18013</v>
      </c>
      <c r="T81" s="24">
        <v>17956</v>
      </c>
      <c r="U81" s="24">
        <v>17827</v>
      </c>
      <c r="V81" s="24">
        <v>17775</v>
      </c>
      <c r="W81" s="24">
        <v>17646</v>
      </c>
      <c r="X81" s="24">
        <v>17590</v>
      </c>
      <c r="Y81" s="24">
        <v>17553</v>
      </c>
      <c r="Z81" s="24">
        <v>17619</v>
      </c>
      <c r="AA81" s="24">
        <v>17650</v>
      </c>
      <c r="AB81" s="24">
        <v>17649</v>
      </c>
      <c r="AC81" s="24">
        <v>17530</v>
      </c>
      <c r="AD81" s="24">
        <v>17550</v>
      </c>
      <c r="AE81" s="24">
        <v>17510</v>
      </c>
      <c r="AF81" s="24">
        <v>17605</v>
      </c>
      <c r="AG81" s="24">
        <v>17596</v>
      </c>
      <c r="AH81" s="24">
        <v>17853</v>
      </c>
      <c r="AI81" s="24">
        <v>17908</v>
      </c>
      <c r="AJ81" s="24">
        <v>17749</v>
      </c>
      <c r="AK81" s="24">
        <v>17671</v>
      </c>
      <c r="AL81" s="24">
        <v>17746</v>
      </c>
      <c r="AM81" s="24">
        <v>17866</v>
      </c>
      <c r="AN81" s="24">
        <v>17999</v>
      </c>
      <c r="AO81" s="24">
        <v>18114</v>
      </c>
      <c r="AP81" s="24">
        <v>18180</v>
      </c>
      <c r="AQ81" s="24">
        <v>18295</v>
      </c>
      <c r="AR81" s="24">
        <v>18361</v>
      </c>
      <c r="AS81" s="24">
        <v>18332</v>
      </c>
      <c r="AT81" s="24">
        <v>18460</v>
      </c>
      <c r="AU81" s="24">
        <v>18464</v>
      </c>
      <c r="AV81" s="24">
        <v>18320</v>
      </c>
      <c r="AW81" s="9"/>
    </row>
    <row r="82" spans="1:49" x14ac:dyDescent="0.2">
      <c r="A82" s="23" t="s">
        <v>33</v>
      </c>
      <c r="B82" s="24">
        <v>0</v>
      </c>
      <c r="C82" s="24">
        <v>367</v>
      </c>
      <c r="D82" s="24">
        <v>0</v>
      </c>
      <c r="E82" s="24">
        <v>0</v>
      </c>
      <c r="F82" s="24">
        <v>364</v>
      </c>
      <c r="G82" s="24">
        <v>365</v>
      </c>
      <c r="H82" s="24">
        <v>366</v>
      </c>
      <c r="I82" s="24">
        <v>365</v>
      </c>
      <c r="J82" s="24">
        <v>363</v>
      </c>
      <c r="K82" s="24">
        <v>345</v>
      </c>
      <c r="L82" s="24">
        <v>341</v>
      </c>
      <c r="M82" s="24">
        <v>338</v>
      </c>
      <c r="N82" s="24">
        <v>350</v>
      </c>
      <c r="O82" s="24">
        <v>351</v>
      </c>
      <c r="P82" s="24">
        <v>352</v>
      </c>
      <c r="Q82" s="24">
        <v>353</v>
      </c>
      <c r="R82" s="24">
        <v>351</v>
      </c>
      <c r="S82" s="24">
        <v>344</v>
      </c>
      <c r="T82" s="24">
        <v>344</v>
      </c>
      <c r="U82" s="24"/>
      <c r="V82" s="24">
        <v>0</v>
      </c>
      <c r="W82" s="24">
        <v>0</v>
      </c>
      <c r="X82" s="24">
        <v>0</v>
      </c>
      <c r="Y82" s="24">
        <v>0</v>
      </c>
      <c r="Z82" s="24">
        <v>0</v>
      </c>
      <c r="AA82" s="24">
        <v>0</v>
      </c>
      <c r="AB82" s="24">
        <v>0</v>
      </c>
      <c r="AC82" s="24">
        <v>0</v>
      </c>
      <c r="AD82" s="24">
        <v>0</v>
      </c>
      <c r="AE82" s="24">
        <v>0</v>
      </c>
      <c r="AF82" s="24">
        <v>0</v>
      </c>
      <c r="AG82" s="24">
        <v>0</v>
      </c>
      <c r="AH82" s="24">
        <v>0</v>
      </c>
      <c r="AI82" s="24">
        <v>0</v>
      </c>
      <c r="AJ82" s="24">
        <v>0</v>
      </c>
      <c r="AK82" s="24">
        <v>0</v>
      </c>
      <c r="AL82" s="24">
        <v>0</v>
      </c>
      <c r="AM82" s="24">
        <v>0</v>
      </c>
      <c r="AN82" s="24">
        <v>0</v>
      </c>
      <c r="AO82" s="24">
        <v>0</v>
      </c>
      <c r="AP82" s="24">
        <v>0</v>
      </c>
      <c r="AQ82" s="24">
        <v>0</v>
      </c>
      <c r="AR82" s="24">
        <v>0</v>
      </c>
      <c r="AS82" s="24">
        <v>0</v>
      </c>
      <c r="AT82" s="24">
        <v>0</v>
      </c>
      <c r="AU82" s="24">
        <v>0</v>
      </c>
      <c r="AV82" s="24">
        <v>0</v>
      </c>
      <c r="AW82" s="9"/>
    </row>
    <row r="83" spans="1:49" x14ac:dyDescent="0.2">
      <c r="A83" s="23" t="s">
        <v>26</v>
      </c>
      <c r="B83" s="24">
        <v>4209</v>
      </c>
      <c r="C83" s="24">
        <v>4206</v>
      </c>
      <c r="D83" s="24">
        <v>4196</v>
      </c>
      <c r="E83" s="24">
        <v>4218</v>
      </c>
      <c r="F83" s="24">
        <v>4270</v>
      </c>
      <c r="G83" s="24">
        <v>4164</v>
      </c>
      <c r="H83" s="24">
        <v>4319</v>
      </c>
      <c r="I83" s="24">
        <v>4313</v>
      </c>
      <c r="J83" s="24">
        <v>4316</v>
      </c>
      <c r="K83" s="24">
        <v>4440</v>
      </c>
      <c r="L83" s="24">
        <v>4454</v>
      </c>
      <c r="M83" s="24">
        <v>4421</v>
      </c>
      <c r="N83" s="24">
        <v>4468</v>
      </c>
      <c r="O83" s="24">
        <v>4461</v>
      </c>
      <c r="P83" s="24">
        <v>4353</v>
      </c>
      <c r="Q83" s="24">
        <v>4332</v>
      </c>
      <c r="R83" s="24">
        <v>4268</v>
      </c>
      <c r="S83" s="24">
        <v>4281</v>
      </c>
      <c r="T83" s="24">
        <v>4376</v>
      </c>
      <c r="U83" s="24">
        <v>4395</v>
      </c>
      <c r="V83" s="24">
        <v>4381</v>
      </c>
      <c r="W83" s="24">
        <v>4307</v>
      </c>
      <c r="X83" s="24">
        <v>4309</v>
      </c>
      <c r="Y83" s="24">
        <v>4320</v>
      </c>
      <c r="Z83" s="24">
        <v>4054</v>
      </c>
      <c r="AA83" s="24">
        <v>4223</v>
      </c>
      <c r="AB83" s="24">
        <v>4243</v>
      </c>
      <c r="AC83" s="24">
        <v>4273</v>
      </c>
      <c r="AD83" s="24">
        <v>4263</v>
      </c>
      <c r="AE83" s="24">
        <v>4305</v>
      </c>
      <c r="AF83" s="24">
        <v>4386</v>
      </c>
      <c r="AG83" s="24">
        <v>4536</v>
      </c>
      <c r="AH83" s="24">
        <v>4738</v>
      </c>
      <c r="AI83" s="24">
        <v>4885</v>
      </c>
      <c r="AJ83" s="24">
        <v>4915</v>
      </c>
      <c r="AK83" s="24">
        <v>4965</v>
      </c>
      <c r="AL83" s="24">
        <v>5017</v>
      </c>
      <c r="AM83" s="24">
        <v>5165</v>
      </c>
      <c r="AN83" s="24">
        <v>5432</v>
      </c>
      <c r="AO83" s="24">
        <v>5733</v>
      </c>
      <c r="AP83" s="24">
        <v>5850</v>
      </c>
      <c r="AQ83" s="24">
        <v>6105</v>
      </c>
      <c r="AR83" s="24">
        <v>6347</v>
      </c>
      <c r="AS83" s="24">
        <v>6590</v>
      </c>
      <c r="AT83" s="24">
        <v>6974</v>
      </c>
      <c r="AU83" s="24">
        <v>7223</v>
      </c>
      <c r="AV83" s="24">
        <v>7407</v>
      </c>
      <c r="AW83" s="9"/>
    </row>
    <row r="84" spans="1:49" x14ac:dyDescent="0.2">
      <c r="A84" s="8" t="s">
        <v>128</v>
      </c>
      <c r="B84" s="9"/>
      <c r="C84" s="9"/>
      <c r="D84" s="9"/>
      <c r="E84" s="9"/>
      <c r="F84" s="9">
        <v>0</v>
      </c>
      <c r="G84" s="9">
        <v>0</v>
      </c>
      <c r="H84" s="9">
        <v>0</v>
      </c>
      <c r="I84" s="9"/>
      <c r="J84" s="15"/>
      <c r="K84" s="9"/>
      <c r="L84" s="9"/>
      <c r="M84" s="9"/>
      <c r="N84" s="9"/>
      <c r="O84" s="9"/>
      <c r="P84" s="9"/>
      <c r="Q84" s="9"/>
      <c r="R84" s="9"/>
      <c r="S84" s="9"/>
      <c r="T84" s="9"/>
      <c r="U84" s="9"/>
      <c r="V84" s="9">
        <v>1656</v>
      </c>
      <c r="W84" s="9"/>
      <c r="X84" s="9"/>
      <c r="Y84" s="9">
        <v>1725</v>
      </c>
      <c r="Z84" s="9">
        <v>1756</v>
      </c>
      <c r="AA84" s="9">
        <v>1780</v>
      </c>
      <c r="AB84" s="9">
        <v>1814</v>
      </c>
      <c r="AC84" s="9">
        <v>1829</v>
      </c>
      <c r="AD84" s="9">
        <v>1855</v>
      </c>
      <c r="AE84" s="9">
        <v>1935</v>
      </c>
      <c r="AF84" s="9">
        <v>2094</v>
      </c>
      <c r="AG84" s="9">
        <v>2260</v>
      </c>
      <c r="AH84" s="9">
        <v>2498</v>
      </c>
      <c r="AI84" s="9">
        <v>2650</v>
      </c>
      <c r="AJ84" s="9">
        <v>2807</v>
      </c>
      <c r="AK84" s="9">
        <v>2996</v>
      </c>
      <c r="AL84" s="9">
        <v>3320</v>
      </c>
      <c r="AM84" s="9">
        <v>3847</v>
      </c>
      <c r="AN84" s="9">
        <v>4270</v>
      </c>
      <c r="AO84" s="9">
        <v>4456</v>
      </c>
      <c r="AP84" s="9">
        <v>4582</v>
      </c>
      <c r="AQ84" s="9">
        <v>4764</v>
      </c>
      <c r="AR84" s="9">
        <v>5025</v>
      </c>
      <c r="AS84" s="9">
        <v>5062</v>
      </c>
      <c r="AT84" s="9">
        <v>4979</v>
      </c>
      <c r="AU84" s="9">
        <v>5076</v>
      </c>
      <c r="AV84" s="9">
        <v>5052</v>
      </c>
      <c r="AW84" s="9"/>
    </row>
    <row r="85" spans="1:49" x14ac:dyDescent="0.2">
      <c r="A85" s="23" t="s">
        <v>35</v>
      </c>
      <c r="B85" s="24">
        <v>15615</v>
      </c>
      <c r="C85" s="24">
        <v>13753</v>
      </c>
      <c r="D85" s="24">
        <v>14643</v>
      </c>
      <c r="E85" s="24">
        <v>15019</v>
      </c>
      <c r="F85" s="24">
        <v>16182</v>
      </c>
      <c r="G85" s="24">
        <v>16120</v>
      </c>
      <c r="H85" s="24">
        <v>16977</v>
      </c>
      <c r="I85" s="24">
        <v>17468</v>
      </c>
      <c r="J85" s="24">
        <v>17825</v>
      </c>
      <c r="K85" s="24">
        <v>17621</v>
      </c>
      <c r="L85" s="24">
        <v>17815</v>
      </c>
      <c r="M85" s="24">
        <v>17608</v>
      </c>
      <c r="N85" s="24">
        <v>17196</v>
      </c>
      <c r="O85" s="24">
        <v>17562</v>
      </c>
      <c r="P85" s="24">
        <v>17765</v>
      </c>
      <c r="Q85" s="24">
        <v>17757</v>
      </c>
      <c r="R85" s="24">
        <v>17391</v>
      </c>
      <c r="S85" s="24">
        <v>17358</v>
      </c>
      <c r="T85" s="24">
        <v>17349</v>
      </c>
      <c r="U85" s="24">
        <v>17285</v>
      </c>
      <c r="V85" s="24">
        <v>16944</v>
      </c>
      <c r="W85" s="24">
        <v>17145</v>
      </c>
      <c r="X85" s="24">
        <v>17396</v>
      </c>
      <c r="Y85" s="24">
        <v>17385</v>
      </c>
      <c r="Z85" s="24">
        <v>17244</v>
      </c>
      <c r="AA85" s="24">
        <v>17020</v>
      </c>
      <c r="AB85" s="24">
        <v>16347</v>
      </c>
      <c r="AC85" s="24">
        <v>16275</v>
      </c>
      <c r="AD85" s="24">
        <v>15654</v>
      </c>
      <c r="AE85" s="24">
        <v>15393</v>
      </c>
      <c r="AF85" s="24">
        <v>15215</v>
      </c>
      <c r="AG85" s="24">
        <v>15365</v>
      </c>
      <c r="AH85" s="24">
        <v>15561</v>
      </c>
      <c r="AI85" s="24">
        <v>15865</v>
      </c>
      <c r="AJ85" s="24">
        <v>15715</v>
      </c>
      <c r="AK85" s="24">
        <v>15444</v>
      </c>
      <c r="AL85" s="24">
        <v>15448</v>
      </c>
      <c r="AM85" s="24">
        <v>15350</v>
      </c>
      <c r="AN85" s="24">
        <v>15037</v>
      </c>
      <c r="AO85" s="24">
        <v>14265</v>
      </c>
      <c r="AP85" s="24">
        <v>13301</v>
      </c>
      <c r="AQ85" s="24">
        <v>12881</v>
      </c>
      <c r="AR85" s="24">
        <v>12914</v>
      </c>
      <c r="AS85" s="24">
        <v>12877</v>
      </c>
      <c r="AT85" s="24">
        <v>12682</v>
      </c>
      <c r="AU85" s="24">
        <v>12522</v>
      </c>
      <c r="AV85" s="24">
        <v>12156</v>
      </c>
      <c r="AW85" s="9"/>
    </row>
    <row r="86" spans="1:49" x14ac:dyDescent="0.2">
      <c r="A86" s="23" t="s">
        <v>0</v>
      </c>
      <c r="B86" s="24">
        <v>5413</v>
      </c>
      <c r="C86" s="24">
        <v>5773</v>
      </c>
      <c r="D86" s="24">
        <v>5959</v>
      </c>
      <c r="E86" s="24">
        <v>6138</v>
      </c>
      <c r="F86" s="24">
        <v>6285</v>
      </c>
      <c r="G86" s="24">
        <v>6494</v>
      </c>
      <c r="H86" s="24">
        <v>6627</v>
      </c>
      <c r="I86" s="24">
        <v>6754</v>
      </c>
      <c r="J86" s="24">
        <v>6613</v>
      </c>
      <c r="K86" s="24">
        <v>6607</v>
      </c>
      <c r="L86" s="24">
        <v>6571</v>
      </c>
      <c r="M86" s="24">
        <v>6639</v>
      </c>
      <c r="N86" s="24">
        <v>6640</v>
      </c>
      <c r="O86" s="24">
        <v>6657</v>
      </c>
      <c r="P86" s="24">
        <v>6509</v>
      </c>
      <c r="Q86" s="24">
        <v>4521</v>
      </c>
      <c r="R86" s="24">
        <v>4550</v>
      </c>
      <c r="S86" s="24">
        <v>4700</v>
      </c>
      <c r="T86" s="24">
        <v>4750</v>
      </c>
      <c r="U86" s="24">
        <v>4837</v>
      </c>
      <c r="V86" s="24">
        <v>4950</v>
      </c>
      <c r="W86" s="24">
        <v>5049</v>
      </c>
      <c r="X86" s="24">
        <v>5129</v>
      </c>
      <c r="Y86" s="24">
        <v>5231</v>
      </c>
      <c r="Z86" s="24">
        <v>5387</v>
      </c>
      <c r="AA86" s="24">
        <v>5450</v>
      </c>
      <c r="AB86" s="24">
        <v>5456</v>
      </c>
      <c r="AC86" s="24">
        <v>5485</v>
      </c>
      <c r="AD86" s="24">
        <v>5539</v>
      </c>
      <c r="AE86" s="24">
        <v>5694</v>
      </c>
      <c r="AF86" s="24">
        <v>5876</v>
      </c>
      <c r="AG86" s="24">
        <v>6012</v>
      </c>
      <c r="AH86" s="24">
        <v>6248</v>
      </c>
      <c r="AI86" s="24">
        <v>6447</v>
      </c>
      <c r="AJ86" s="24">
        <v>6665</v>
      </c>
      <c r="AK86" s="24">
        <v>6920</v>
      </c>
      <c r="AL86" s="24">
        <v>7247</v>
      </c>
      <c r="AM86" s="24">
        <v>7436</v>
      </c>
      <c r="AN86" s="24">
        <v>7796</v>
      </c>
      <c r="AO86" s="24">
        <v>7942</v>
      </c>
      <c r="AP86" s="24">
        <v>8191</v>
      </c>
      <c r="AQ86" s="24">
        <v>8290</v>
      </c>
      <c r="AR86" s="24">
        <v>8430</v>
      </c>
      <c r="AS86" s="24">
        <v>8651</v>
      </c>
      <c r="AT86" s="24">
        <v>8937</v>
      </c>
      <c r="AU86" s="24">
        <v>9068</v>
      </c>
      <c r="AV86" s="24">
        <v>9281</v>
      </c>
      <c r="AW86" s="9"/>
    </row>
    <row r="87" spans="1:49" x14ac:dyDescent="0.2">
      <c r="A87" s="8" t="s">
        <v>77</v>
      </c>
      <c r="B87" s="9">
        <v>0</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c r="U87" s="9">
        <v>0</v>
      </c>
      <c r="V87" s="9">
        <v>0</v>
      </c>
      <c r="W87" s="9">
        <v>0</v>
      </c>
      <c r="X87" s="9">
        <v>0</v>
      </c>
      <c r="Y87" s="9">
        <v>0</v>
      </c>
      <c r="Z87" s="9">
        <v>0</v>
      </c>
      <c r="AA87" s="9">
        <v>0</v>
      </c>
      <c r="AB87" s="9">
        <v>0</v>
      </c>
      <c r="AC87" s="9">
        <v>0</v>
      </c>
      <c r="AD87" s="9">
        <v>0</v>
      </c>
      <c r="AE87" s="9">
        <v>0</v>
      </c>
      <c r="AF87" s="9">
        <v>0</v>
      </c>
      <c r="AG87" s="9">
        <v>0</v>
      </c>
      <c r="AH87" s="9">
        <v>0</v>
      </c>
      <c r="AI87" s="9">
        <v>0</v>
      </c>
      <c r="AJ87" s="9">
        <v>0</v>
      </c>
      <c r="AK87" s="9">
        <v>0</v>
      </c>
      <c r="AL87" s="9">
        <v>0</v>
      </c>
      <c r="AM87" s="9">
        <v>0</v>
      </c>
      <c r="AN87" s="9">
        <v>0</v>
      </c>
      <c r="AO87" s="9">
        <v>0</v>
      </c>
      <c r="AP87" s="9">
        <v>0</v>
      </c>
      <c r="AQ87" s="9">
        <v>0</v>
      </c>
      <c r="AR87" s="9">
        <v>0</v>
      </c>
      <c r="AS87" s="9">
        <v>0</v>
      </c>
      <c r="AT87" s="9">
        <v>0</v>
      </c>
      <c r="AU87" s="9">
        <v>0</v>
      </c>
      <c r="AV87" s="9">
        <v>0</v>
      </c>
      <c r="AW87" s="9"/>
    </row>
    <row r="88" spans="1:49" x14ac:dyDescent="0.2">
      <c r="A88" s="8" t="s">
        <v>109</v>
      </c>
      <c r="B88" s="9">
        <v>0</v>
      </c>
      <c r="C88" s="9">
        <v>0</v>
      </c>
      <c r="D88" s="9">
        <v>0</v>
      </c>
      <c r="E88" s="9">
        <v>0</v>
      </c>
      <c r="F88" s="9">
        <v>0</v>
      </c>
      <c r="G88" s="9">
        <v>0</v>
      </c>
      <c r="H88" s="9">
        <v>0</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9">
        <v>0</v>
      </c>
      <c r="AE88" s="9">
        <v>0</v>
      </c>
      <c r="AF88" s="9">
        <v>0</v>
      </c>
      <c r="AG88" s="9">
        <v>0</v>
      </c>
      <c r="AH88" s="9">
        <v>0</v>
      </c>
      <c r="AI88" s="9">
        <v>0</v>
      </c>
      <c r="AJ88" s="9">
        <v>0</v>
      </c>
      <c r="AK88" s="9">
        <v>0</v>
      </c>
      <c r="AL88" s="9">
        <v>0</v>
      </c>
      <c r="AM88" s="9">
        <v>0</v>
      </c>
      <c r="AN88" s="9">
        <v>0</v>
      </c>
      <c r="AO88" s="9">
        <v>0</v>
      </c>
      <c r="AP88" s="9">
        <v>0</v>
      </c>
      <c r="AQ88" s="9">
        <v>0</v>
      </c>
      <c r="AR88" s="9">
        <v>0</v>
      </c>
      <c r="AS88" s="9">
        <v>0</v>
      </c>
      <c r="AT88" s="9">
        <v>0</v>
      </c>
      <c r="AU88" s="9">
        <v>0</v>
      </c>
      <c r="AV88" s="9">
        <v>0</v>
      </c>
      <c r="AW88" s="9"/>
    </row>
    <row r="89" spans="1:49" x14ac:dyDescent="0.2">
      <c r="A89" s="8" t="s">
        <v>78</v>
      </c>
      <c r="B89" s="9"/>
      <c r="C89" s="9">
        <v>0</v>
      </c>
      <c r="D89" s="9">
        <v>0</v>
      </c>
      <c r="E89" s="9">
        <v>0</v>
      </c>
      <c r="F89" s="9">
        <v>0</v>
      </c>
      <c r="G89" s="9">
        <v>0</v>
      </c>
      <c r="H89" s="9">
        <v>0</v>
      </c>
      <c r="I89" s="9">
        <v>0</v>
      </c>
      <c r="J89" s="9">
        <v>0</v>
      </c>
      <c r="K89" s="9">
        <v>0</v>
      </c>
      <c r="L89" s="9">
        <v>0</v>
      </c>
      <c r="M89" s="9">
        <v>0</v>
      </c>
      <c r="N89" s="9">
        <v>0</v>
      </c>
      <c r="O89" s="9">
        <v>0</v>
      </c>
      <c r="P89" s="9">
        <v>0</v>
      </c>
      <c r="Q89" s="9">
        <v>0</v>
      </c>
      <c r="R89" s="9">
        <v>0</v>
      </c>
      <c r="S89" s="9">
        <v>0</v>
      </c>
      <c r="T89" s="9">
        <v>0</v>
      </c>
      <c r="U89" s="9">
        <v>0</v>
      </c>
      <c r="V89" s="9">
        <v>0</v>
      </c>
      <c r="W89" s="9">
        <v>0</v>
      </c>
      <c r="X89" s="9">
        <v>0</v>
      </c>
      <c r="Y89" s="9">
        <v>0</v>
      </c>
      <c r="Z89" s="9">
        <v>0</v>
      </c>
      <c r="AA89" s="9">
        <v>0</v>
      </c>
      <c r="AB89" s="9">
        <v>0</v>
      </c>
      <c r="AC89" s="9">
        <v>0</v>
      </c>
      <c r="AD89" s="9">
        <v>0</v>
      </c>
      <c r="AE89" s="9">
        <v>0</v>
      </c>
      <c r="AF89" s="9">
        <v>0</v>
      </c>
      <c r="AG89" s="9">
        <v>0</v>
      </c>
      <c r="AH89" s="9">
        <v>0</v>
      </c>
      <c r="AI89" s="9">
        <v>0</v>
      </c>
      <c r="AJ89" s="9">
        <v>0</v>
      </c>
      <c r="AK89" s="9">
        <v>0</v>
      </c>
      <c r="AL89" s="9">
        <v>0</v>
      </c>
      <c r="AM89" s="9">
        <v>0</v>
      </c>
      <c r="AN89" s="9">
        <v>0</v>
      </c>
      <c r="AO89" s="9">
        <v>0</v>
      </c>
      <c r="AP89" s="9">
        <v>0</v>
      </c>
      <c r="AQ89" s="9">
        <v>0</v>
      </c>
      <c r="AR89" s="9">
        <v>0</v>
      </c>
      <c r="AS89" s="9">
        <v>0</v>
      </c>
      <c r="AT89" s="9">
        <v>0</v>
      </c>
      <c r="AU89" s="9">
        <v>0</v>
      </c>
      <c r="AV89" s="9">
        <v>0</v>
      </c>
      <c r="AW89" s="9"/>
    </row>
    <row r="90" spans="1:49" x14ac:dyDescent="0.2">
      <c r="A90" s="8" t="s">
        <v>132</v>
      </c>
      <c r="B90" s="9"/>
      <c r="C90" s="9"/>
      <c r="D90" s="9"/>
      <c r="E90" s="9"/>
      <c r="F90" s="9"/>
      <c r="G90" s="9"/>
      <c r="H90" s="9"/>
      <c r="I90" s="9"/>
      <c r="J90" s="9"/>
      <c r="K90" s="9"/>
      <c r="L90" s="9"/>
      <c r="M90" s="9"/>
      <c r="N90" s="9"/>
      <c r="O90" s="9"/>
      <c r="P90" s="9">
        <v>0</v>
      </c>
      <c r="Q90" s="9">
        <v>0</v>
      </c>
      <c r="R90" s="9">
        <v>0</v>
      </c>
      <c r="S90" s="9">
        <v>0</v>
      </c>
      <c r="T90" s="9">
        <v>0</v>
      </c>
      <c r="U90" s="9">
        <v>0</v>
      </c>
      <c r="V90" s="9">
        <v>0</v>
      </c>
      <c r="W90" s="9">
        <v>0</v>
      </c>
      <c r="X90" s="9">
        <v>0</v>
      </c>
      <c r="Y90" s="9">
        <v>0</v>
      </c>
      <c r="Z90" s="9">
        <v>0</v>
      </c>
      <c r="AA90" s="9">
        <v>0</v>
      </c>
      <c r="AB90" s="9">
        <v>0</v>
      </c>
      <c r="AC90" s="9">
        <v>0</v>
      </c>
      <c r="AD90" s="9">
        <v>0</v>
      </c>
      <c r="AE90" s="9">
        <v>0</v>
      </c>
      <c r="AF90" s="9">
        <v>0</v>
      </c>
      <c r="AG90" s="9">
        <v>0</v>
      </c>
      <c r="AH90" s="9">
        <v>0</v>
      </c>
      <c r="AI90" s="9">
        <v>0</v>
      </c>
      <c r="AJ90" s="9">
        <v>0</v>
      </c>
      <c r="AK90" s="9">
        <v>0</v>
      </c>
      <c r="AL90" s="9">
        <v>0</v>
      </c>
      <c r="AM90" s="9">
        <v>0</v>
      </c>
      <c r="AN90" s="9">
        <v>0</v>
      </c>
      <c r="AO90" s="9">
        <v>0</v>
      </c>
      <c r="AP90" s="9">
        <v>0</v>
      </c>
      <c r="AQ90" s="9">
        <v>0</v>
      </c>
      <c r="AR90" s="9">
        <v>0</v>
      </c>
      <c r="AS90" s="9">
        <v>0</v>
      </c>
      <c r="AT90" s="9">
        <v>0</v>
      </c>
      <c r="AU90" s="9">
        <v>0</v>
      </c>
      <c r="AV90" s="9">
        <v>0</v>
      </c>
      <c r="AW90" s="9"/>
    </row>
    <row r="91" spans="1:49" x14ac:dyDescent="0.2">
      <c r="A91" s="8" t="s">
        <v>76</v>
      </c>
      <c r="B91" s="9">
        <v>0</v>
      </c>
      <c r="C91" s="9">
        <v>0</v>
      </c>
      <c r="D91" s="9">
        <v>0</v>
      </c>
      <c r="E91" s="9">
        <v>0</v>
      </c>
      <c r="F91" s="9">
        <v>0</v>
      </c>
      <c r="G91" s="9">
        <v>0</v>
      </c>
      <c r="H91" s="9">
        <v>0</v>
      </c>
      <c r="I91" s="9">
        <v>0</v>
      </c>
      <c r="J91" s="9">
        <v>0</v>
      </c>
      <c r="K91" s="9">
        <v>0</v>
      </c>
      <c r="L91" s="9">
        <v>0</v>
      </c>
      <c r="M91" s="9">
        <v>0</v>
      </c>
      <c r="N91" s="9">
        <v>0</v>
      </c>
      <c r="O91" s="9">
        <v>0</v>
      </c>
      <c r="P91" s="9">
        <v>0</v>
      </c>
      <c r="Q91" s="9">
        <v>0</v>
      </c>
      <c r="R91" s="9">
        <v>0</v>
      </c>
      <c r="S91" s="9">
        <v>0</v>
      </c>
      <c r="T91" s="9">
        <v>0</v>
      </c>
      <c r="U91" s="9">
        <v>0</v>
      </c>
      <c r="V91" s="9">
        <v>0</v>
      </c>
      <c r="W91" s="9">
        <v>0</v>
      </c>
      <c r="X91" s="9">
        <v>0</v>
      </c>
      <c r="Y91" s="9">
        <v>0</v>
      </c>
      <c r="Z91" s="9">
        <v>0</v>
      </c>
      <c r="AA91" s="9">
        <v>0</v>
      </c>
      <c r="AB91" s="9">
        <v>0</v>
      </c>
      <c r="AC91" s="9">
        <v>0</v>
      </c>
      <c r="AD91" s="9">
        <v>0</v>
      </c>
      <c r="AE91" s="9">
        <v>0</v>
      </c>
      <c r="AF91" s="9">
        <v>0</v>
      </c>
      <c r="AG91" s="9">
        <v>0</v>
      </c>
      <c r="AH91" s="9">
        <v>0</v>
      </c>
      <c r="AI91" s="9">
        <v>0</v>
      </c>
      <c r="AJ91" s="9">
        <v>0</v>
      </c>
      <c r="AK91" s="9">
        <v>0</v>
      </c>
      <c r="AL91" s="9">
        <v>0</v>
      </c>
      <c r="AM91" s="9">
        <v>0</v>
      </c>
      <c r="AN91" s="9">
        <v>0</v>
      </c>
      <c r="AO91" s="9">
        <v>0</v>
      </c>
      <c r="AP91" s="9">
        <v>0</v>
      </c>
      <c r="AQ91" s="9">
        <v>0</v>
      </c>
      <c r="AR91" s="9">
        <v>0</v>
      </c>
      <c r="AS91" s="9">
        <v>0</v>
      </c>
      <c r="AT91" s="9">
        <v>0</v>
      </c>
      <c r="AU91" s="9">
        <v>0</v>
      </c>
      <c r="AV91" s="9">
        <v>0</v>
      </c>
      <c r="AW91" s="9"/>
    </row>
    <row r="92" spans="1:49" x14ac:dyDescent="0.2">
      <c r="A92" s="8" t="s">
        <v>79</v>
      </c>
      <c r="B92" s="9">
        <v>0</v>
      </c>
      <c r="C92" s="9">
        <v>0</v>
      </c>
      <c r="D92" s="9">
        <v>0</v>
      </c>
      <c r="E92" s="9">
        <v>0</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
        <v>0</v>
      </c>
      <c r="X92" s="9">
        <v>0</v>
      </c>
      <c r="Y92" s="9">
        <v>0</v>
      </c>
      <c r="Z92" s="9">
        <v>0</v>
      </c>
      <c r="AA92" s="9">
        <v>0</v>
      </c>
      <c r="AB92" s="9">
        <v>0</v>
      </c>
      <c r="AC92" s="9">
        <v>0</v>
      </c>
      <c r="AD92" s="9">
        <v>0</v>
      </c>
      <c r="AE92" s="9">
        <v>0</v>
      </c>
      <c r="AF92" s="9">
        <v>0</v>
      </c>
      <c r="AG92" s="9">
        <v>0</v>
      </c>
      <c r="AH92" s="9">
        <v>0</v>
      </c>
      <c r="AI92" s="9">
        <v>0</v>
      </c>
      <c r="AJ92" s="9">
        <v>0</v>
      </c>
      <c r="AK92" s="9">
        <v>0</v>
      </c>
      <c r="AL92" s="9">
        <v>0</v>
      </c>
      <c r="AM92" s="9">
        <v>0</v>
      </c>
      <c r="AN92" s="9">
        <v>0</v>
      </c>
      <c r="AO92" s="9">
        <v>0</v>
      </c>
      <c r="AP92" s="9">
        <v>0</v>
      </c>
      <c r="AQ92" s="9">
        <v>0</v>
      </c>
      <c r="AR92" s="9">
        <v>0</v>
      </c>
      <c r="AS92" s="9">
        <v>0</v>
      </c>
      <c r="AT92" s="9">
        <v>0</v>
      </c>
      <c r="AU92" s="9">
        <v>0</v>
      </c>
      <c r="AV92" s="9">
        <v>0</v>
      </c>
      <c r="AW92" s="9"/>
    </row>
    <row r="93" spans="1:49" x14ac:dyDescent="0.2">
      <c r="A93" s="8" t="s">
        <v>80</v>
      </c>
      <c r="B93" s="9">
        <v>0</v>
      </c>
      <c r="C93" s="9">
        <v>0</v>
      </c>
      <c r="D93" s="9">
        <v>0</v>
      </c>
      <c r="E93" s="9">
        <v>0</v>
      </c>
      <c r="F93" s="9">
        <v>0</v>
      </c>
      <c r="G93" s="9">
        <v>0</v>
      </c>
      <c r="H93" s="9">
        <v>0</v>
      </c>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9">
        <v>0</v>
      </c>
      <c r="AE93" s="9">
        <v>0</v>
      </c>
      <c r="AF93" s="9">
        <v>0</v>
      </c>
      <c r="AG93" s="9">
        <v>0</v>
      </c>
      <c r="AH93" s="9">
        <v>0</v>
      </c>
      <c r="AI93" s="9">
        <v>0</v>
      </c>
      <c r="AJ93" s="9">
        <v>0</v>
      </c>
      <c r="AK93" s="9">
        <v>0</v>
      </c>
      <c r="AL93" s="9">
        <v>0</v>
      </c>
      <c r="AM93" s="9">
        <v>0</v>
      </c>
      <c r="AN93" s="9">
        <v>0</v>
      </c>
      <c r="AO93" s="9">
        <v>0</v>
      </c>
      <c r="AP93" s="9">
        <v>0</v>
      </c>
      <c r="AQ93" s="9">
        <v>0</v>
      </c>
      <c r="AR93" s="9">
        <v>0</v>
      </c>
      <c r="AS93" s="9">
        <v>0</v>
      </c>
      <c r="AT93" s="9">
        <v>0</v>
      </c>
      <c r="AU93" s="9">
        <v>0</v>
      </c>
      <c r="AV93" s="9">
        <v>0</v>
      </c>
      <c r="AW93" s="9"/>
    </row>
    <row r="94" spans="1:49" x14ac:dyDescent="0.2">
      <c r="A94" s="8" t="s">
        <v>25</v>
      </c>
      <c r="B94" s="9">
        <v>0</v>
      </c>
      <c r="C94" s="9">
        <v>0</v>
      </c>
      <c r="D94" s="9">
        <v>0</v>
      </c>
      <c r="E94" s="9">
        <v>0</v>
      </c>
      <c r="F94" s="9">
        <v>0</v>
      </c>
      <c r="G94" s="9">
        <v>0</v>
      </c>
      <c r="H94" s="9">
        <v>0</v>
      </c>
      <c r="I94" s="9">
        <v>0</v>
      </c>
      <c r="J94" s="9">
        <v>0</v>
      </c>
      <c r="K94" s="9">
        <v>0</v>
      </c>
      <c r="L94" s="9">
        <v>0</v>
      </c>
      <c r="M94" s="9">
        <v>0</v>
      </c>
      <c r="N94" s="9">
        <v>0</v>
      </c>
      <c r="O94" s="9">
        <v>0</v>
      </c>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row>
    <row r="95" spans="1:49" x14ac:dyDescent="0.2">
      <c r="A95" s="23" t="s">
        <v>96</v>
      </c>
      <c r="B95" s="24">
        <v>0</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4">
        <v>0</v>
      </c>
      <c r="T95" s="24">
        <v>0</v>
      </c>
      <c r="U95" s="24">
        <v>0</v>
      </c>
      <c r="V95" s="24">
        <v>11</v>
      </c>
      <c r="W95" s="24">
        <v>76</v>
      </c>
      <c r="X95" s="24">
        <v>145</v>
      </c>
      <c r="Y95" s="24">
        <v>149</v>
      </c>
      <c r="Z95" s="24">
        <v>223</v>
      </c>
      <c r="AA95" s="24">
        <v>350</v>
      </c>
      <c r="AB95" s="24">
        <v>389</v>
      </c>
      <c r="AC95" s="24">
        <v>420</v>
      </c>
      <c r="AD95" s="24">
        <v>439</v>
      </c>
      <c r="AE95" s="24">
        <v>500</v>
      </c>
      <c r="AF95" s="24">
        <v>638</v>
      </c>
      <c r="AG95" s="24">
        <v>772</v>
      </c>
      <c r="AH95" s="24">
        <v>958</v>
      </c>
      <c r="AI95" s="24">
        <v>1070</v>
      </c>
      <c r="AJ95" s="24">
        <v>1281</v>
      </c>
      <c r="AK95" s="24">
        <v>1312</v>
      </c>
      <c r="AL95" s="24">
        <v>1422</v>
      </c>
      <c r="AM95" s="24">
        <v>1479</v>
      </c>
      <c r="AN95" s="24">
        <v>1568</v>
      </c>
      <c r="AO95" s="24">
        <v>1723</v>
      </c>
      <c r="AP95" s="24">
        <v>1784</v>
      </c>
      <c r="AQ95" s="24">
        <v>1908</v>
      </c>
      <c r="AR95" s="24">
        <v>2037</v>
      </c>
      <c r="AS95" s="24">
        <v>32117</v>
      </c>
      <c r="AT95" s="24">
        <v>32147</v>
      </c>
      <c r="AU95" s="24">
        <v>32027</v>
      </c>
      <c r="AV95" s="24">
        <v>32055</v>
      </c>
      <c r="AW95" s="9"/>
    </row>
    <row r="96" spans="1:49" x14ac:dyDescent="0.2">
      <c r="A96" s="23" t="s">
        <v>70</v>
      </c>
      <c r="B96" s="24">
        <v>24</v>
      </c>
      <c r="C96" s="24">
        <v>27</v>
      </c>
      <c r="D96" s="24">
        <v>28</v>
      </c>
      <c r="E96" s="24">
        <v>30</v>
      </c>
      <c r="F96" s="24">
        <v>36</v>
      </c>
      <c r="G96" s="24">
        <v>49</v>
      </c>
      <c r="H96" s="24">
        <v>64</v>
      </c>
      <c r="I96" s="24">
        <v>92</v>
      </c>
      <c r="J96" s="24">
        <v>129</v>
      </c>
      <c r="K96" s="24">
        <v>150</v>
      </c>
      <c r="L96" s="24">
        <v>171</v>
      </c>
      <c r="M96" s="24">
        <v>187</v>
      </c>
      <c r="N96" s="24">
        <v>187</v>
      </c>
      <c r="O96" s="24">
        <v>193</v>
      </c>
      <c r="P96" s="24">
        <v>200</v>
      </c>
      <c r="Q96" s="24">
        <v>200</v>
      </c>
      <c r="R96" s="24">
        <v>263</v>
      </c>
      <c r="S96" s="24">
        <v>287</v>
      </c>
      <c r="T96" s="24">
        <v>309</v>
      </c>
      <c r="U96" s="24">
        <v>340</v>
      </c>
      <c r="V96" s="24">
        <v>374</v>
      </c>
      <c r="W96" s="24">
        <v>401</v>
      </c>
      <c r="X96" s="24">
        <v>501</v>
      </c>
      <c r="Y96" s="24">
        <v>531</v>
      </c>
      <c r="Z96" s="24">
        <v>542</v>
      </c>
      <c r="AA96" s="24">
        <v>565</v>
      </c>
      <c r="AB96" s="24">
        <v>574</v>
      </c>
      <c r="AC96" s="24">
        <v>547</v>
      </c>
      <c r="AD96" s="24">
        <v>590</v>
      </c>
      <c r="AE96" s="24">
        <v>595</v>
      </c>
      <c r="AF96" s="24">
        <v>597</v>
      </c>
      <c r="AG96" s="24">
        <v>595</v>
      </c>
      <c r="AH96" s="24">
        <v>618</v>
      </c>
      <c r="AI96" s="24">
        <v>651</v>
      </c>
      <c r="AJ96" s="24">
        <v>660</v>
      </c>
      <c r="AK96" s="24">
        <v>670</v>
      </c>
      <c r="AL96" s="24">
        <v>689</v>
      </c>
      <c r="AM96" s="24">
        <v>703</v>
      </c>
      <c r="AN96" s="24">
        <v>759</v>
      </c>
      <c r="AO96" s="24">
        <v>812</v>
      </c>
      <c r="AP96" s="24">
        <v>859</v>
      </c>
      <c r="AQ96" s="24">
        <v>980</v>
      </c>
      <c r="AR96" s="24">
        <v>1065</v>
      </c>
      <c r="AS96" s="24">
        <v>1192</v>
      </c>
      <c r="AT96" s="24">
        <v>1274</v>
      </c>
      <c r="AU96" s="24">
        <v>1452</v>
      </c>
      <c r="AV96" s="24">
        <v>1480</v>
      </c>
      <c r="AW96" s="9"/>
    </row>
    <row r="97" spans="1:49" x14ac:dyDescent="0.2">
      <c r="A97" s="8" t="s">
        <v>81</v>
      </c>
      <c r="B97" s="9">
        <v>0</v>
      </c>
      <c r="C97" s="9">
        <v>0</v>
      </c>
      <c r="D97" s="9">
        <v>0</v>
      </c>
      <c r="E97" s="9">
        <v>0</v>
      </c>
      <c r="F97" s="9">
        <v>0</v>
      </c>
      <c r="G97" s="9">
        <v>0</v>
      </c>
      <c r="H97" s="9">
        <v>0</v>
      </c>
      <c r="I97" s="9">
        <v>0</v>
      </c>
      <c r="J97" s="9">
        <v>0</v>
      </c>
      <c r="K97" s="9">
        <v>0</v>
      </c>
      <c r="L97" s="9">
        <v>0</v>
      </c>
      <c r="M97" s="9">
        <v>0</v>
      </c>
      <c r="N97" s="9">
        <v>0</v>
      </c>
      <c r="O97" s="9">
        <v>0</v>
      </c>
      <c r="P97" s="9">
        <v>0</v>
      </c>
      <c r="Q97" s="9">
        <v>0</v>
      </c>
      <c r="R97" s="9">
        <v>0</v>
      </c>
      <c r="S97" s="9">
        <v>0</v>
      </c>
      <c r="T97" s="9">
        <v>0</v>
      </c>
      <c r="U97" s="9">
        <v>0</v>
      </c>
      <c r="V97" s="9">
        <v>0</v>
      </c>
      <c r="W97" s="9">
        <v>0</v>
      </c>
      <c r="X97" s="9">
        <v>0</v>
      </c>
      <c r="Y97" s="9">
        <v>0</v>
      </c>
      <c r="Z97" s="9"/>
      <c r="AA97" s="9"/>
      <c r="AB97" s="9"/>
      <c r="AC97" s="9"/>
      <c r="AD97" s="9"/>
      <c r="AE97" s="9"/>
      <c r="AF97" s="9"/>
      <c r="AG97" s="9"/>
      <c r="AH97" s="9"/>
      <c r="AI97" s="9"/>
      <c r="AJ97" s="9"/>
      <c r="AK97" s="9"/>
      <c r="AL97" s="9"/>
      <c r="AM97" s="9"/>
      <c r="AN97" s="9"/>
      <c r="AO97" s="9"/>
      <c r="AP97" s="9"/>
      <c r="AQ97" s="9"/>
      <c r="AR97" s="9"/>
      <c r="AS97" s="9"/>
      <c r="AT97" s="9"/>
      <c r="AU97" s="9"/>
      <c r="AV97" s="9"/>
      <c r="AW97" s="9"/>
    </row>
    <row r="98" spans="1:49" x14ac:dyDescent="0.2">
      <c r="A98" s="8" t="s">
        <v>82</v>
      </c>
      <c r="B98" s="9"/>
      <c r="C98" s="9">
        <v>0</v>
      </c>
      <c r="D98" s="9">
        <v>0</v>
      </c>
      <c r="E98" s="9">
        <v>0</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
        <v>0</v>
      </c>
      <c r="X98" s="9">
        <v>0</v>
      </c>
      <c r="Y98" s="9">
        <v>0</v>
      </c>
      <c r="Z98" s="9">
        <v>0</v>
      </c>
      <c r="AA98" s="9">
        <v>0</v>
      </c>
      <c r="AB98" s="9">
        <v>0</v>
      </c>
      <c r="AC98" s="9">
        <v>0</v>
      </c>
      <c r="AD98" s="9">
        <v>0</v>
      </c>
      <c r="AE98" s="9">
        <v>0</v>
      </c>
      <c r="AF98" s="9">
        <v>0</v>
      </c>
      <c r="AG98" s="9">
        <v>0</v>
      </c>
      <c r="AH98" s="9">
        <v>0</v>
      </c>
      <c r="AI98" s="9">
        <v>0</v>
      </c>
      <c r="AJ98" s="9">
        <v>0</v>
      </c>
      <c r="AK98" s="9">
        <v>0</v>
      </c>
      <c r="AL98" s="9">
        <v>0</v>
      </c>
      <c r="AM98" s="9">
        <v>0</v>
      </c>
      <c r="AN98" s="9">
        <v>0</v>
      </c>
      <c r="AO98" s="9">
        <v>0</v>
      </c>
      <c r="AP98" s="9">
        <v>0</v>
      </c>
      <c r="AQ98" s="9">
        <v>0</v>
      </c>
      <c r="AR98" s="9">
        <v>0</v>
      </c>
      <c r="AS98" s="9">
        <v>0</v>
      </c>
      <c r="AT98" s="9">
        <v>0</v>
      </c>
      <c r="AU98" s="9">
        <v>0</v>
      </c>
      <c r="AV98" s="9">
        <v>0</v>
      </c>
      <c r="AW98" s="9"/>
    </row>
    <row r="99" spans="1:49" x14ac:dyDescent="0.2">
      <c r="A99" s="8" t="s">
        <v>97</v>
      </c>
      <c r="B99" s="9">
        <v>0</v>
      </c>
      <c r="C99" s="9">
        <v>0</v>
      </c>
      <c r="D99" s="9">
        <v>0</v>
      </c>
      <c r="E99" s="9">
        <v>0</v>
      </c>
      <c r="F99" s="9">
        <v>0</v>
      </c>
      <c r="G99" s="9">
        <v>0</v>
      </c>
      <c r="H99" s="9">
        <v>0</v>
      </c>
      <c r="I99" s="9">
        <v>0</v>
      </c>
      <c r="J99" s="9">
        <v>0</v>
      </c>
      <c r="K99" s="9">
        <v>0</v>
      </c>
      <c r="L99" s="9">
        <v>0</v>
      </c>
      <c r="M99" s="9">
        <v>0</v>
      </c>
      <c r="N99" s="9">
        <v>0</v>
      </c>
      <c r="O99" s="9">
        <v>0</v>
      </c>
      <c r="P99" s="9">
        <v>0</v>
      </c>
      <c r="Q99" s="9">
        <v>0</v>
      </c>
      <c r="R99" s="9">
        <v>0</v>
      </c>
      <c r="S99" s="9">
        <v>0</v>
      </c>
      <c r="T99" s="9">
        <v>0</v>
      </c>
      <c r="U99" s="9">
        <v>0</v>
      </c>
      <c r="V99" s="9">
        <v>0</v>
      </c>
      <c r="W99" s="9">
        <v>0</v>
      </c>
      <c r="X99" s="9">
        <v>0</v>
      </c>
      <c r="Y99" s="9">
        <v>0</v>
      </c>
      <c r="Z99" s="9">
        <v>0</v>
      </c>
      <c r="AA99" s="9">
        <v>0</v>
      </c>
      <c r="AB99" s="9">
        <v>0</v>
      </c>
      <c r="AC99" s="9">
        <v>0</v>
      </c>
      <c r="AD99" s="9">
        <v>0</v>
      </c>
      <c r="AE99" s="9">
        <v>0</v>
      </c>
      <c r="AF99" s="9">
        <v>0</v>
      </c>
      <c r="AG99" s="9">
        <v>0</v>
      </c>
      <c r="AH99" s="9">
        <v>0</v>
      </c>
      <c r="AI99" s="9">
        <v>0</v>
      </c>
      <c r="AJ99" s="9">
        <v>0</v>
      </c>
      <c r="AK99" s="9">
        <v>0</v>
      </c>
      <c r="AL99" s="9">
        <v>0</v>
      </c>
      <c r="AM99" s="9">
        <v>0</v>
      </c>
      <c r="AN99" s="9">
        <v>0</v>
      </c>
      <c r="AO99" s="9">
        <v>0</v>
      </c>
      <c r="AP99" s="9">
        <v>0</v>
      </c>
      <c r="AQ99" s="9">
        <v>0</v>
      </c>
      <c r="AR99" s="9">
        <v>0</v>
      </c>
      <c r="AS99" s="9">
        <v>0</v>
      </c>
      <c r="AT99" s="9">
        <v>0</v>
      </c>
      <c r="AU99" s="9">
        <v>0</v>
      </c>
      <c r="AV99" s="9">
        <v>0</v>
      </c>
      <c r="AW99" s="9"/>
    </row>
    <row r="100" spans="1:49" x14ac:dyDescent="0.2">
      <c r="A100" s="8" t="s">
        <v>83</v>
      </c>
      <c r="B100" s="9">
        <v>0</v>
      </c>
      <c r="C100" s="9">
        <v>0</v>
      </c>
      <c r="D100" s="9">
        <v>0</v>
      </c>
      <c r="E100" s="9">
        <v>0</v>
      </c>
      <c r="F100" s="9">
        <v>0</v>
      </c>
      <c r="G100" s="9">
        <v>0</v>
      </c>
      <c r="H100" s="9">
        <v>0</v>
      </c>
      <c r="I100" s="9">
        <v>0</v>
      </c>
      <c r="J100" s="9">
        <v>0</v>
      </c>
      <c r="K100" s="9">
        <v>0</v>
      </c>
      <c r="L100" s="9">
        <v>0</v>
      </c>
      <c r="M100" s="9">
        <v>0</v>
      </c>
      <c r="N100" s="9">
        <v>0</v>
      </c>
      <c r="O100" s="9">
        <v>0</v>
      </c>
      <c r="P100" s="9">
        <v>0</v>
      </c>
      <c r="Q100" s="9">
        <v>0</v>
      </c>
      <c r="R100" s="9">
        <v>0</v>
      </c>
      <c r="S100" s="9">
        <v>0</v>
      </c>
      <c r="T100" s="9">
        <v>0</v>
      </c>
      <c r="U100" s="9">
        <v>0</v>
      </c>
      <c r="V100" s="9">
        <v>0</v>
      </c>
      <c r="W100" s="9">
        <v>0</v>
      </c>
      <c r="X100" s="9">
        <v>0</v>
      </c>
      <c r="Y100" s="9">
        <v>0</v>
      </c>
      <c r="Z100" s="9">
        <v>0</v>
      </c>
      <c r="AA100" s="9">
        <v>0</v>
      </c>
      <c r="AB100" s="9">
        <v>0</v>
      </c>
      <c r="AC100" s="9">
        <v>0</v>
      </c>
      <c r="AD100" s="9">
        <v>0</v>
      </c>
      <c r="AE100" s="9">
        <v>0</v>
      </c>
      <c r="AF100" s="9">
        <v>0</v>
      </c>
      <c r="AG100" s="9">
        <v>0</v>
      </c>
      <c r="AH100" s="9">
        <v>0</v>
      </c>
      <c r="AI100" s="9">
        <v>0</v>
      </c>
      <c r="AJ100" s="9">
        <v>0</v>
      </c>
      <c r="AK100" s="9">
        <v>0</v>
      </c>
      <c r="AL100" s="9">
        <v>0</v>
      </c>
      <c r="AM100" s="9">
        <v>0</v>
      </c>
      <c r="AN100" s="9">
        <v>0</v>
      </c>
      <c r="AO100" s="9">
        <v>0</v>
      </c>
      <c r="AP100" s="9">
        <v>0</v>
      </c>
      <c r="AQ100" s="9">
        <v>0</v>
      </c>
      <c r="AR100" s="9">
        <v>0</v>
      </c>
      <c r="AS100" s="9">
        <v>0</v>
      </c>
      <c r="AT100" s="9">
        <v>0</v>
      </c>
      <c r="AU100" s="9">
        <v>0</v>
      </c>
      <c r="AV100" s="9">
        <v>0</v>
      </c>
      <c r="AW100" s="9"/>
    </row>
    <row r="101" spans="1:49" x14ac:dyDescent="0.2">
      <c r="A101" s="8" t="s">
        <v>110</v>
      </c>
      <c r="B101" s="9"/>
      <c r="C101" s="9"/>
      <c r="D101" s="9"/>
      <c r="E101" s="9"/>
      <c r="F101" s="9"/>
      <c r="G101" s="9">
        <v>0</v>
      </c>
      <c r="H101" s="9">
        <v>0</v>
      </c>
      <c r="I101" s="9">
        <v>0</v>
      </c>
      <c r="J101" s="9">
        <v>0</v>
      </c>
      <c r="K101" s="9">
        <v>0</v>
      </c>
      <c r="L101" s="9">
        <v>0</v>
      </c>
      <c r="M101" s="9">
        <v>0</v>
      </c>
      <c r="N101" s="9">
        <v>0</v>
      </c>
      <c r="O101" s="9">
        <v>0</v>
      </c>
      <c r="P101" s="9">
        <v>0</v>
      </c>
      <c r="Q101" s="9">
        <v>0</v>
      </c>
      <c r="R101" s="9">
        <v>0</v>
      </c>
      <c r="S101" s="9">
        <v>0</v>
      </c>
      <c r="T101" s="9">
        <v>0</v>
      </c>
      <c r="U101" s="9">
        <v>0</v>
      </c>
      <c r="V101" s="9">
        <v>0</v>
      </c>
      <c r="W101" s="9">
        <v>0</v>
      </c>
      <c r="X101" s="9">
        <v>0</v>
      </c>
      <c r="Y101" s="9">
        <v>0</v>
      </c>
      <c r="Z101" s="9">
        <v>0</v>
      </c>
      <c r="AA101" s="9">
        <v>0</v>
      </c>
      <c r="AB101" s="9">
        <v>0</v>
      </c>
      <c r="AC101" s="9">
        <v>0</v>
      </c>
      <c r="AD101" s="9">
        <v>0</v>
      </c>
      <c r="AE101" s="9">
        <v>0</v>
      </c>
      <c r="AF101" s="9">
        <v>0</v>
      </c>
      <c r="AG101" s="9">
        <v>0</v>
      </c>
      <c r="AH101" s="9">
        <v>0</v>
      </c>
      <c r="AI101" s="9">
        <v>0</v>
      </c>
      <c r="AJ101" s="9">
        <v>0</v>
      </c>
      <c r="AK101" s="9">
        <v>0</v>
      </c>
      <c r="AL101" s="9">
        <v>0</v>
      </c>
      <c r="AM101" s="9">
        <v>0</v>
      </c>
      <c r="AN101" s="9">
        <v>0</v>
      </c>
      <c r="AO101" s="9">
        <v>0</v>
      </c>
      <c r="AP101" s="9">
        <v>0</v>
      </c>
      <c r="AQ101" s="9">
        <v>0</v>
      </c>
      <c r="AR101" s="9">
        <v>0</v>
      </c>
      <c r="AS101" s="9">
        <v>0</v>
      </c>
      <c r="AT101" s="9">
        <v>0</v>
      </c>
      <c r="AU101" s="9">
        <v>0</v>
      </c>
      <c r="AV101" s="9">
        <v>0</v>
      </c>
      <c r="AW101" s="9"/>
    </row>
    <row r="102" spans="1:49" x14ac:dyDescent="0.2">
      <c r="A102" s="23" t="s">
        <v>71</v>
      </c>
      <c r="B102" s="24">
        <v>99</v>
      </c>
      <c r="C102" s="24">
        <v>103</v>
      </c>
      <c r="D102" s="24">
        <v>103</v>
      </c>
      <c r="E102" s="24">
        <v>103</v>
      </c>
      <c r="F102" s="24">
        <v>103</v>
      </c>
      <c r="G102" s="24">
        <v>103</v>
      </c>
      <c r="H102" s="24">
        <v>103</v>
      </c>
      <c r="I102" s="24">
        <v>103</v>
      </c>
      <c r="J102" s="24">
        <v>103</v>
      </c>
      <c r="K102" s="24">
        <v>103</v>
      </c>
      <c r="L102" s="24">
        <v>103</v>
      </c>
      <c r="M102" s="24">
        <v>103</v>
      </c>
      <c r="N102" s="24">
        <v>103</v>
      </c>
      <c r="O102" s="24">
        <v>103</v>
      </c>
      <c r="P102" s="24">
        <v>103</v>
      </c>
      <c r="Q102" s="24">
        <v>103</v>
      </c>
      <c r="R102" s="24">
        <v>103</v>
      </c>
      <c r="S102" s="24">
        <v>103</v>
      </c>
      <c r="T102" s="24">
        <v>103</v>
      </c>
      <c r="U102" s="24">
        <v>103</v>
      </c>
      <c r="V102" s="24">
        <v>103</v>
      </c>
      <c r="W102" s="24">
        <v>103</v>
      </c>
      <c r="X102" s="24">
        <v>103</v>
      </c>
      <c r="Y102" s="24">
        <v>103</v>
      </c>
      <c r="Z102" s="24">
        <v>103</v>
      </c>
      <c r="AA102" s="24">
        <v>103</v>
      </c>
      <c r="AB102" s="24">
        <v>103</v>
      </c>
      <c r="AC102" s="24">
        <v>103</v>
      </c>
      <c r="AD102" s="24">
        <v>103</v>
      </c>
      <c r="AE102" s="24">
        <v>103</v>
      </c>
      <c r="AF102" s="24">
        <v>103</v>
      </c>
      <c r="AG102" s="24">
        <v>103</v>
      </c>
      <c r="AH102" s="24">
        <v>103</v>
      </c>
      <c r="AI102" s="24">
        <v>103</v>
      </c>
      <c r="AJ102" s="24">
        <v>103</v>
      </c>
      <c r="AK102" s="24">
        <v>103</v>
      </c>
      <c r="AL102" s="24">
        <v>103</v>
      </c>
      <c r="AM102" s="24">
        <v>103</v>
      </c>
      <c r="AN102" s="24">
        <v>103</v>
      </c>
      <c r="AO102" s="24">
        <v>103</v>
      </c>
      <c r="AP102" s="24">
        <v>103</v>
      </c>
      <c r="AQ102" s="24">
        <v>103</v>
      </c>
      <c r="AR102" s="24">
        <v>103</v>
      </c>
      <c r="AS102" s="24">
        <v>103</v>
      </c>
      <c r="AT102" s="24">
        <v>103</v>
      </c>
      <c r="AU102" s="24">
        <v>103</v>
      </c>
      <c r="AV102" s="24">
        <v>103</v>
      </c>
      <c r="AW102" s="9"/>
    </row>
    <row r="103" spans="1:49" x14ac:dyDescent="0.2">
      <c r="A103" s="8" t="s">
        <v>84</v>
      </c>
      <c r="B103" s="9"/>
      <c r="C103" s="9"/>
      <c r="D103" s="9"/>
      <c r="E103" s="9">
        <v>0</v>
      </c>
      <c r="F103" s="9">
        <v>0</v>
      </c>
      <c r="G103" s="9">
        <v>0</v>
      </c>
      <c r="H103" s="9">
        <v>0</v>
      </c>
      <c r="I103" s="9">
        <v>0</v>
      </c>
      <c r="J103" s="9">
        <v>0</v>
      </c>
      <c r="K103" s="9">
        <v>0</v>
      </c>
      <c r="L103" s="9">
        <v>0</v>
      </c>
      <c r="M103" s="9">
        <v>0</v>
      </c>
      <c r="N103" s="9">
        <v>0</v>
      </c>
      <c r="O103" s="9">
        <v>0</v>
      </c>
      <c r="P103" s="9">
        <v>0</v>
      </c>
      <c r="Q103" s="9">
        <v>0</v>
      </c>
      <c r="R103" s="9">
        <v>0</v>
      </c>
      <c r="S103" s="9">
        <v>0</v>
      </c>
      <c r="T103" s="9">
        <v>0</v>
      </c>
      <c r="U103" s="9">
        <v>0</v>
      </c>
      <c r="V103" s="9">
        <v>0</v>
      </c>
      <c r="W103" s="9">
        <v>0</v>
      </c>
      <c r="X103" s="9">
        <v>0</v>
      </c>
      <c r="Y103" s="9">
        <v>0</v>
      </c>
      <c r="Z103" s="9">
        <v>0</v>
      </c>
      <c r="AA103" s="9">
        <v>0</v>
      </c>
      <c r="AB103" s="9">
        <v>0</v>
      </c>
      <c r="AC103" s="9">
        <v>0</v>
      </c>
      <c r="AD103" s="9">
        <v>0</v>
      </c>
      <c r="AE103" s="9">
        <v>0</v>
      </c>
      <c r="AF103" s="9">
        <v>0</v>
      </c>
      <c r="AG103" s="9">
        <v>0</v>
      </c>
      <c r="AH103" s="9">
        <v>0</v>
      </c>
      <c r="AI103" s="9">
        <v>0</v>
      </c>
      <c r="AJ103" s="9">
        <v>0</v>
      </c>
      <c r="AK103" s="9">
        <v>0</v>
      </c>
      <c r="AL103" s="9">
        <v>0</v>
      </c>
      <c r="AM103" s="9">
        <v>0</v>
      </c>
      <c r="AN103" s="9">
        <v>0</v>
      </c>
      <c r="AO103" s="9">
        <v>0</v>
      </c>
      <c r="AP103" s="9">
        <v>0</v>
      </c>
      <c r="AQ103" s="9">
        <v>0</v>
      </c>
      <c r="AR103" s="9">
        <v>0</v>
      </c>
      <c r="AS103" s="9">
        <v>0</v>
      </c>
      <c r="AT103" s="9">
        <v>0</v>
      </c>
      <c r="AU103" s="9">
        <v>0</v>
      </c>
      <c r="AV103" s="9">
        <v>0</v>
      </c>
      <c r="AW103" s="9"/>
    </row>
    <row r="104" spans="1:49" x14ac:dyDescent="0.2">
      <c r="A104" s="8" t="s">
        <v>98</v>
      </c>
      <c r="B104" s="9"/>
      <c r="C104" s="9"/>
      <c r="D104" s="9"/>
      <c r="E104" s="9">
        <v>0</v>
      </c>
      <c r="F104" s="9">
        <v>0</v>
      </c>
      <c r="G104" s="9">
        <v>0</v>
      </c>
      <c r="H104" s="9">
        <v>0</v>
      </c>
      <c r="I104" s="9">
        <v>0</v>
      </c>
      <c r="J104" s="9">
        <v>0</v>
      </c>
      <c r="K104" s="9">
        <v>0</v>
      </c>
      <c r="L104" s="9">
        <v>0</v>
      </c>
      <c r="M104" s="9">
        <v>0</v>
      </c>
      <c r="N104" s="9">
        <v>0</v>
      </c>
      <c r="O104" s="9">
        <v>0</v>
      </c>
      <c r="P104" s="9">
        <v>0</v>
      </c>
      <c r="Q104" s="9">
        <v>0</v>
      </c>
      <c r="R104" s="9">
        <v>0</v>
      </c>
      <c r="S104" s="9">
        <v>0</v>
      </c>
      <c r="T104" s="9">
        <v>0</v>
      </c>
      <c r="U104" s="9">
        <v>0</v>
      </c>
      <c r="V104" s="9">
        <v>0</v>
      </c>
      <c r="W104" s="9">
        <v>0</v>
      </c>
      <c r="X104" s="9">
        <v>0</v>
      </c>
      <c r="Y104" s="9">
        <v>0</v>
      </c>
      <c r="Z104" s="9">
        <v>0</v>
      </c>
      <c r="AA104" s="9">
        <v>0</v>
      </c>
      <c r="AB104" s="9">
        <v>0</v>
      </c>
      <c r="AC104" s="9">
        <v>0</v>
      </c>
      <c r="AD104" s="9">
        <v>0</v>
      </c>
      <c r="AE104" s="9">
        <v>0</v>
      </c>
      <c r="AF104" s="9">
        <v>0</v>
      </c>
      <c r="AG104" s="9">
        <v>0</v>
      </c>
      <c r="AH104" s="9">
        <v>0</v>
      </c>
      <c r="AI104" s="9">
        <v>0</v>
      </c>
      <c r="AJ104" s="9">
        <v>0</v>
      </c>
      <c r="AK104" s="9">
        <v>0</v>
      </c>
      <c r="AL104" s="9">
        <v>0</v>
      </c>
      <c r="AM104" s="9">
        <v>0</v>
      </c>
      <c r="AN104" s="9">
        <v>0</v>
      </c>
      <c r="AO104" s="9">
        <v>0</v>
      </c>
      <c r="AP104" s="9">
        <v>0</v>
      </c>
      <c r="AQ104" s="9">
        <v>0</v>
      </c>
      <c r="AR104" s="9">
        <v>0</v>
      </c>
      <c r="AS104" s="9">
        <v>0</v>
      </c>
      <c r="AT104" s="9">
        <v>0</v>
      </c>
      <c r="AU104" s="9">
        <v>0</v>
      </c>
      <c r="AV104" s="9">
        <v>0</v>
      </c>
      <c r="AW104" s="9"/>
    </row>
    <row r="105" spans="1:49" x14ac:dyDescent="0.2">
      <c r="A105" s="8" t="s">
        <v>85</v>
      </c>
      <c r="B105" s="9">
        <v>0</v>
      </c>
      <c r="C105" s="9">
        <v>0</v>
      </c>
      <c r="D105" s="9">
        <v>0</v>
      </c>
      <c r="E105" s="9">
        <v>0</v>
      </c>
      <c r="F105" s="9">
        <v>0</v>
      </c>
      <c r="G105" s="9">
        <v>0</v>
      </c>
      <c r="H105" s="9">
        <v>0</v>
      </c>
      <c r="I105" s="9">
        <v>0</v>
      </c>
      <c r="J105" s="9">
        <v>0</v>
      </c>
      <c r="K105" s="9">
        <v>0</v>
      </c>
      <c r="L105" s="9">
        <v>0</v>
      </c>
      <c r="M105" s="9">
        <v>0</v>
      </c>
      <c r="N105" s="9">
        <v>0</v>
      </c>
      <c r="O105" s="9">
        <v>0</v>
      </c>
      <c r="P105" s="9">
        <v>0</v>
      </c>
      <c r="Q105" s="9">
        <v>0</v>
      </c>
      <c r="R105" s="9">
        <v>0</v>
      </c>
      <c r="S105" s="9">
        <v>0</v>
      </c>
      <c r="T105" s="9">
        <v>0</v>
      </c>
      <c r="U105" s="9">
        <v>0</v>
      </c>
      <c r="V105" s="9">
        <v>0</v>
      </c>
      <c r="W105" s="9">
        <v>0</v>
      </c>
      <c r="X105" s="9">
        <v>0</v>
      </c>
      <c r="Y105" s="9">
        <v>0</v>
      </c>
      <c r="Z105" s="9">
        <v>0</v>
      </c>
      <c r="AA105" s="9">
        <v>0</v>
      </c>
      <c r="AB105" s="9">
        <v>0</v>
      </c>
      <c r="AC105" s="9">
        <v>0</v>
      </c>
      <c r="AD105" s="9">
        <v>0</v>
      </c>
      <c r="AE105" s="9">
        <v>0</v>
      </c>
      <c r="AF105" s="9">
        <v>0</v>
      </c>
      <c r="AG105" s="9">
        <v>0</v>
      </c>
      <c r="AH105" s="9">
        <v>0</v>
      </c>
      <c r="AI105" s="9">
        <v>0</v>
      </c>
      <c r="AJ105" s="9">
        <v>0</v>
      </c>
      <c r="AK105" s="9">
        <v>0</v>
      </c>
      <c r="AL105" s="9">
        <v>0</v>
      </c>
      <c r="AM105" s="9">
        <v>0</v>
      </c>
      <c r="AN105" s="9">
        <v>0</v>
      </c>
      <c r="AO105" s="9">
        <v>0</v>
      </c>
      <c r="AP105" s="9">
        <v>0</v>
      </c>
      <c r="AQ105" s="9">
        <v>0</v>
      </c>
      <c r="AR105" s="9">
        <v>0</v>
      </c>
      <c r="AS105" s="9">
        <v>0</v>
      </c>
      <c r="AT105" s="9">
        <v>0</v>
      </c>
      <c r="AU105" s="9">
        <v>0</v>
      </c>
      <c r="AV105" s="9">
        <v>0</v>
      </c>
      <c r="AW105" s="9"/>
    </row>
    <row r="106" spans="1:49" x14ac:dyDescent="0.2">
      <c r="A106" s="8" t="s">
        <v>86</v>
      </c>
      <c r="B106" s="9">
        <v>0</v>
      </c>
      <c r="C106" s="9">
        <v>0</v>
      </c>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v>0</v>
      </c>
      <c r="Y106" s="9">
        <v>0</v>
      </c>
      <c r="Z106" s="9">
        <v>0</v>
      </c>
      <c r="AA106" s="9">
        <v>0</v>
      </c>
      <c r="AB106" s="9">
        <v>0</v>
      </c>
      <c r="AC106" s="9">
        <v>0</v>
      </c>
      <c r="AD106" s="9">
        <v>0</v>
      </c>
      <c r="AE106" s="9">
        <v>0</v>
      </c>
      <c r="AF106" s="9">
        <v>0</v>
      </c>
      <c r="AG106" s="9">
        <v>0</v>
      </c>
      <c r="AH106" s="9">
        <v>0</v>
      </c>
      <c r="AI106" s="9">
        <v>0</v>
      </c>
      <c r="AJ106" s="9">
        <v>0</v>
      </c>
      <c r="AK106" s="9">
        <v>0</v>
      </c>
      <c r="AL106" s="9">
        <v>0</v>
      </c>
      <c r="AM106" s="9">
        <v>0</v>
      </c>
      <c r="AN106" s="9">
        <v>0</v>
      </c>
      <c r="AO106" s="9">
        <v>0</v>
      </c>
      <c r="AP106" s="9">
        <v>0</v>
      </c>
      <c r="AQ106" s="9">
        <v>0</v>
      </c>
      <c r="AR106" s="9">
        <v>0</v>
      </c>
      <c r="AS106" s="9">
        <v>0</v>
      </c>
      <c r="AT106" s="9">
        <v>0</v>
      </c>
      <c r="AU106" s="9">
        <v>0</v>
      </c>
      <c r="AV106" s="9">
        <v>0</v>
      </c>
      <c r="AW106" s="9"/>
    </row>
    <row r="107" spans="1:49" x14ac:dyDescent="0.2">
      <c r="A107" s="23" t="s">
        <v>87</v>
      </c>
      <c r="B107" s="24">
        <v>0</v>
      </c>
      <c r="C107" s="24">
        <v>0</v>
      </c>
      <c r="D107" s="24">
        <v>0</v>
      </c>
      <c r="E107" s="24">
        <v>0</v>
      </c>
      <c r="F107" s="24">
        <v>0</v>
      </c>
      <c r="G107" s="24">
        <v>0</v>
      </c>
      <c r="H107" s="24">
        <v>0</v>
      </c>
      <c r="I107" s="24">
        <v>0</v>
      </c>
      <c r="J107" s="9">
        <v>0</v>
      </c>
      <c r="K107" s="24">
        <v>0</v>
      </c>
      <c r="L107" s="24">
        <v>0</v>
      </c>
      <c r="M107" s="24">
        <v>0</v>
      </c>
      <c r="N107" s="24">
        <v>0</v>
      </c>
      <c r="O107" s="24">
        <v>0</v>
      </c>
      <c r="P107" s="24">
        <v>0</v>
      </c>
      <c r="Q107" s="24">
        <v>0</v>
      </c>
      <c r="R107" s="24">
        <v>0</v>
      </c>
      <c r="S107" s="24">
        <v>0</v>
      </c>
      <c r="T107" s="24">
        <v>0</v>
      </c>
      <c r="U107" s="24">
        <v>0</v>
      </c>
      <c r="V107" s="24">
        <v>353</v>
      </c>
      <c r="W107" s="24">
        <v>353</v>
      </c>
      <c r="X107" s="24">
        <v>367</v>
      </c>
      <c r="Y107" s="24">
        <v>386</v>
      </c>
      <c r="Z107" s="24">
        <v>391</v>
      </c>
      <c r="AA107" s="24">
        <v>391</v>
      </c>
      <c r="AB107" s="24">
        <v>397</v>
      </c>
      <c r="AC107" s="24">
        <v>423</v>
      </c>
      <c r="AD107" s="24">
        <v>434</v>
      </c>
      <c r="AE107" s="24">
        <v>466</v>
      </c>
      <c r="AF107" s="24">
        <v>473</v>
      </c>
      <c r="AG107" s="24">
        <v>489</v>
      </c>
      <c r="AH107" s="24">
        <v>499</v>
      </c>
      <c r="AI107" s="24">
        <v>516</v>
      </c>
      <c r="AJ107" s="24">
        <v>520</v>
      </c>
      <c r="AK107" s="24">
        <v>530</v>
      </c>
      <c r="AL107" s="24">
        <v>536</v>
      </c>
      <c r="AM107" s="24">
        <v>532</v>
      </c>
      <c r="AN107" s="24">
        <v>535</v>
      </c>
      <c r="AO107" s="24">
        <v>547</v>
      </c>
      <c r="AP107" s="24">
        <v>554</v>
      </c>
      <c r="AQ107" s="24">
        <v>564</v>
      </c>
      <c r="AR107" s="24">
        <v>574</v>
      </c>
      <c r="AS107" s="24">
        <v>576</v>
      </c>
      <c r="AT107" s="24">
        <v>582</v>
      </c>
      <c r="AU107" s="24">
        <v>589</v>
      </c>
      <c r="AV107" s="24">
        <v>591</v>
      </c>
      <c r="AW107" s="9"/>
    </row>
    <row r="108" spans="1:49" x14ac:dyDescent="0.2">
      <c r="A108" s="8" t="s">
        <v>128</v>
      </c>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v>3847</v>
      </c>
      <c r="AN108" s="9"/>
      <c r="AO108" s="9"/>
      <c r="AP108" s="9"/>
      <c r="AQ108" s="9"/>
      <c r="AR108" s="9"/>
      <c r="AS108" s="9"/>
      <c r="AT108" s="9"/>
      <c r="AU108" s="9"/>
      <c r="AV108" s="9"/>
      <c r="AW108" s="9"/>
    </row>
    <row r="109" spans="1:49" x14ac:dyDescent="0.2">
      <c r="A109" s="8" t="s">
        <v>99</v>
      </c>
      <c r="B109" s="9">
        <v>0</v>
      </c>
      <c r="C109" s="9">
        <v>0</v>
      </c>
      <c r="D109" s="9">
        <v>0</v>
      </c>
      <c r="E109" s="9">
        <v>0</v>
      </c>
      <c r="F109" s="9">
        <v>0</v>
      </c>
      <c r="G109" s="9">
        <v>0</v>
      </c>
      <c r="H109" s="9">
        <v>0</v>
      </c>
      <c r="I109" s="9">
        <v>0</v>
      </c>
      <c r="J109" s="9">
        <v>0</v>
      </c>
      <c r="K109" s="9">
        <v>0</v>
      </c>
      <c r="L109" s="9">
        <v>0</v>
      </c>
      <c r="M109" s="9">
        <v>0</v>
      </c>
      <c r="N109" s="9">
        <v>0</v>
      </c>
      <c r="O109" s="9">
        <v>0</v>
      </c>
      <c r="P109" s="9">
        <v>0</v>
      </c>
      <c r="Q109" s="9">
        <v>0</v>
      </c>
      <c r="R109" s="9">
        <v>0</v>
      </c>
      <c r="S109" s="9">
        <v>0</v>
      </c>
      <c r="T109" s="9">
        <v>0</v>
      </c>
      <c r="U109" s="9">
        <v>0</v>
      </c>
      <c r="V109" s="9">
        <v>0</v>
      </c>
      <c r="W109" s="9">
        <v>0</v>
      </c>
      <c r="X109" s="9">
        <v>0</v>
      </c>
      <c r="Y109" s="9">
        <v>0</v>
      </c>
      <c r="Z109" s="9">
        <v>0</v>
      </c>
      <c r="AA109" s="9">
        <v>0</v>
      </c>
      <c r="AB109" s="9">
        <v>0</v>
      </c>
      <c r="AC109" s="9">
        <v>0</v>
      </c>
      <c r="AD109" s="9">
        <v>0</v>
      </c>
      <c r="AE109" s="9">
        <v>0</v>
      </c>
      <c r="AF109" s="9">
        <v>0</v>
      </c>
      <c r="AG109" s="9">
        <v>0</v>
      </c>
      <c r="AH109" s="9">
        <v>0</v>
      </c>
      <c r="AI109" s="9">
        <v>0</v>
      </c>
      <c r="AJ109" s="9">
        <v>0</v>
      </c>
      <c r="AK109" s="9">
        <v>0</v>
      </c>
      <c r="AL109" s="9">
        <v>0</v>
      </c>
      <c r="AM109" s="9">
        <v>0</v>
      </c>
      <c r="AN109" s="9">
        <v>0</v>
      </c>
      <c r="AO109" s="9">
        <v>0</v>
      </c>
      <c r="AP109" s="9">
        <v>0</v>
      </c>
      <c r="AQ109" s="9">
        <v>0</v>
      </c>
      <c r="AR109" s="9">
        <v>0</v>
      </c>
      <c r="AS109" s="9">
        <v>0</v>
      </c>
      <c r="AT109" s="9">
        <v>0</v>
      </c>
      <c r="AU109" s="9">
        <v>0</v>
      </c>
      <c r="AV109" s="9">
        <v>0</v>
      </c>
      <c r="AW109" s="9"/>
    </row>
    <row r="110" spans="1:49" x14ac:dyDescent="0.2">
      <c r="A110" s="8" t="s">
        <v>88</v>
      </c>
      <c r="B110" s="9">
        <v>0</v>
      </c>
      <c r="C110" s="9">
        <v>0</v>
      </c>
      <c r="D110" s="9">
        <v>0</v>
      </c>
      <c r="E110" s="9">
        <v>0</v>
      </c>
      <c r="F110" s="9">
        <v>0</v>
      </c>
      <c r="G110" s="9">
        <v>0</v>
      </c>
      <c r="H110" s="9">
        <v>0</v>
      </c>
      <c r="I110" s="9">
        <v>0</v>
      </c>
      <c r="J110" s="9">
        <v>0</v>
      </c>
      <c r="K110" s="9">
        <v>0</v>
      </c>
      <c r="L110" s="9">
        <v>0</v>
      </c>
      <c r="M110" s="9">
        <v>0</v>
      </c>
      <c r="N110" s="9">
        <v>0</v>
      </c>
      <c r="O110" s="9">
        <v>0</v>
      </c>
      <c r="P110" s="9">
        <v>0</v>
      </c>
      <c r="Q110" s="9">
        <v>0</v>
      </c>
      <c r="R110" s="9">
        <v>0</v>
      </c>
      <c r="S110" s="9">
        <v>0</v>
      </c>
      <c r="T110" s="9">
        <v>0</v>
      </c>
      <c r="U110" s="9">
        <v>0</v>
      </c>
      <c r="V110" s="9">
        <v>0</v>
      </c>
      <c r="W110" s="9">
        <v>0</v>
      </c>
      <c r="X110" s="9">
        <v>0</v>
      </c>
      <c r="Y110" s="9">
        <v>0</v>
      </c>
      <c r="Z110" s="9">
        <v>0</v>
      </c>
      <c r="AA110" s="9">
        <v>0</v>
      </c>
      <c r="AB110" s="9">
        <v>0</v>
      </c>
      <c r="AC110" s="9">
        <v>0</v>
      </c>
      <c r="AD110" s="9">
        <v>0</v>
      </c>
      <c r="AE110" s="9">
        <v>0</v>
      </c>
      <c r="AF110" s="9">
        <v>0</v>
      </c>
      <c r="AG110" s="9">
        <v>0</v>
      </c>
      <c r="AH110" s="9">
        <v>0</v>
      </c>
      <c r="AI110" s="9">
        <v>0</v>
      </c>
      <c r="AJ110" s="9">
        <v>0</v>
      </c>
      <c r="AK110" s="9">
        <v>0</v>
      </c>
      <c r="AL110" s="9">
        <v>0</v>
      </c>
      <c r="AM110" s="9">
        <v>0</v>
      </c>
      <c r="AN110" s="9">
        <v>0</v>
      </c>
      <c r="AO110" s="9">
        <v>0</v>
      </c>
      <c r="AP110" s="9">
        <v>0</v>
      </c>
      <c r="AQ110" s="9">
        <v>0</v>
      </c>
      <c r="AR110" s="9">
        <v>0</v>
      </c>
      <c r="AS110" s="9">
        <v>0</v>
      </c>
      <c r="AT110" s="9">
        <v>0</v>
      </c>
      <c r="AU110" s="9">
        <v>0</v>
      </c>
      <c r="AV110" s="9">
        <v>0</v>
      </c>
      <c r="AW110" s="9"/>
    </row>
    <row r="111" spans="1:49" x14ac:dyDescent="0.2">
      <c r="A111" s="8" t="s">
        <v>89</v>
      </c>
      <c r="B111" s="9">
        <v>0</v>
      </c>
      <c r="C111" s="9">
        <v>0</v>
      </c>
      <c r="D111" s="9">
        <v>0</v>
      </c>
      <c r="E111" s="9">
        <v>0</v>
      </c>
      <c r="F111" s="9">
        <v>0</v>
      </c>
      <c r="G111" s="9">
        <v>0</v>
      </c>
      <c r="H111" s="9">
        <v>0</v>
      </c>
      <c r="I111" s="9">
        <v>0</v>
      </c>
      <c r="J111" s="9">
        <v>0</v>
      </c>
      <c r="K111" s="9">
        <v>0</v>
      </c>
      <c r="L111" s="9">
        <v>0</v>
      </c>
      <c r="M111" s="9">
        <v>0</v>
      </c>
      <c r="N111" s="9">
        <v>0</v>
      </c>
      <c r="O111" s="9">
        <v>0</v>
      </c>
      <c r="P111" s="9">
        <v>0</v>
      </c>
      <c r="Q111" s="9">
        <v>0</v>
      </c>
      <c r="R111" s="9">
        <v>0</v>
      </c>
      <c r="S111" s="9">
        <v>0</v>
      </c>
      <c r="T111" s="9">
        <v>0</v>
      </c>
      <c r="U111" s="9">
        <v>0</v>
      </c>
      <c r="V111" s="9">
        <v>0</v>
      </c>
      <c r="W111" s="9">
        <v>0</v>
      </c>
      <c r="X111" s="9">
        <v>0</v>
      </c>
      <c r="Y111" s="9">
        <v>0</v>
      </c>
      <c r="Z111" s="9">
        <v>0</v>
      </c>
      <c r="AA111" s="9">
        <v>0</v>
      </c>
      <c r="AB111" s="9">
        <v>0</v>
      </c>
      <c r="AC111" s="9">
        <v>0</v>
      </c>
      <c r="AD111" s="9">
        <v>0</v>
      </c>
      <c r="AE111" s="9">
        <v>0</v>
      </c>
      <c r="AF111" s="9">
        <v>0</v>
      </c>
      <c r="AG111" s="9">
        <v>0</v>
      </c>
      <c r="AH111" s="9">
        <v>0</v>
      </c>
      <c r="AI111" s="9">
        <v>0</v>
      </c>
      <c r="AJ111" s="9">
        <v>0</v>
      </c>
      <c r="AK111" s="9">
        <v>0</v>
      </c>
      <c r="AL111" s="9">
        <v>0</v>
      </c>
      <c r="AM111" s="9">
        <v>0</v>
      </c>
      <c r="AN111" s="9">
        <v>0</v>
      </c>
      <c r="AO111" s="9">
        <v>0</v>
      </c>
      <c r="AP111" s="9">
        <v>0</v>
      </c>
      <c r="AQ111" s="9">
        <v>0</v>
      </c>
      <c r="AR111" s="9">
        <v>0</v>
      </c>
      <c r="AS111" s="9">
        <v>0</v>
      </c>
      <c r="AT111" s="9">
        <v>0</v>
      </c>
      <c r="AU111" s="9">
        <v>0</v>
      </c>
      <c r="AV111" s="9">
        <v>0</v>
      </c>
      <c r="AW111" s="9"/>
    </row>
    <row r="112" spans="1:49" x14ac:dyDescent="0.2">
      <c r="A112" s="8" t="s">
        <v>90</v>
      </c>
      <c r="B112" s="9">
        <v>0</v>
      </c>
      <c r="C112" s="9">
        <v>0</v>
      </c>
      <c r="D112" s="9">
        <v>0</v>
      </c>
      <c r="E112" s="9">
        <v>0</v>
      </c>
      <c r="F112" s="9">
        <v>0</v>
      </c>
      <c r="G112" s="9">
        <v>0</v>
      </c>
      <c r="H112" s="9">
        <v>0</v>
      </c>
      <c r="I112" s="9">
        <v>0</v>
      </c>
      <c r="J112" s="9">
        <v>0</v>
      </c>
      <c r="K112" s="9">
        <v>0</v>
      </c>
      <c r="L112" s="9">
        <v>0</v>
      </c>
      <c r="M112" s="9">
        <v>0</v>
      </c>
      <c r="N112" s="9">
        <v>0</v>
      </c>
      <c r="O112" s="9">
        <v>0</v>
      </c>
      <c r="P112" s="9">
        <v>0</v>
      </c>
      <c r="Q112" s="9">
        <v>0</v>
      </c>
      <c r="R112" s="9">
        <v>0</v>
      </c>
      <c r="S112" s="9">
        <v>0</v>
      </c>
      <c r="T112" s="9">
        <v>0</v>
      </c>
      <c r="U112" s="9">
        <v>0</v>
      </c>
      <c r="V112" s="9">
        <v>0</v>
      </c>
      <c r="W112" s="9">
        <v>0</v>
      </c>
      <c r="X112" s="9">
        <v>0</v>
      </c>
      <c r="Y112" s="9">
        <v>0</v>
      </c>
      <c r="Z112" s="9">
        <v>0</v>
      </c>
      <c r="AA112" s="9">
        <v>0</v>
      </c>
      <c r="AB112" s="9">
        <v>0</v>
      </c>
      <c r="AC112" s="9">
        <v>0</v>
      </c>
      <c r="AD112" s="9">
        <v>0</v>
      </c>
      <c r="AE112" s="9">
        <v>0</v>
      </c>
      <c r="AF112" s="9">
        <v>0</v>
      </c>
      <c r="AG112" s="9">
        <v>0</v>
      </c>
      <c r="AH112" s="9">
        <v>0</v>
      </c>
      <c r="AI112" s="9">
        <v>0</v>
      </c>
      <c r="AJ112" s="9">
        <v>0</v>
      </c>
      <c r="AK112" s="9">
        <v>0</v>
      </c>
      <c r="AL112" s="9">
        <v>0</v>
      </c>
      <c r="AM112" s="9">
        <v>0</v>
      </c>
      <c r="AN112" s="9">
        <v>0</v>
      </c>
      <c r="AO112" s="9">
        <v>0</v>
      </c>
      <c r="AP112" s="9">
        <v>0</v>
      </c>
      <c r="AQ112" s="9">
        <v>0</v>
      </c>
      <c r="AR112" s="9">
        <v>0</v>
      </c>
      <c r="AS112" s="9">
        <v>0</v>
      </c>
      <c r="AT112" s="9">
        <v>0</v>
      </c>
      <c r="AU112" s="9">
        <v>0</v>
      </c>
      <c r="AV112" s="9">
        <v>0</v>
      </c>
      <c r="AW112" s="9"/>
    </row>
    <row r="113" spans="1:49" x14ac:dyDescent="0.2">
      <c r="A113" s="23" t="s">
        <v>75</v>
      </c>
      <c r="B113" s="24">
        <v>8139</v>
      </c>
      <c r="C113" s="24">
        <v>8093</v>
      </c>
      <c r="D113" s="24">
        <v>8022</v>
      </c>
      <c r="E113" s="24">
        <v>7890</v>
      </c>
      <c r="F113" s="24">
        <v>7999</v>
      </c>
      <c r="G113" s="24">
        <v>8116</v>
      </c>
      <c r="H113" s="24">
        <v>8194</v>
      </c>
      <c r="I113" s="24">
        <v>8213</v>
      </c>
      <c r="J113" s="24">
        <v>8241</v>
      </c>
      <c r="K113" s="24">
        <v>8252</v>
      </c>
      <c r="L113" s="24">
        <v>8268</v>
      </c>
      <c r="M113" s="24">
        <v>8267</v>
      </c>
      <c r="N113" s="24">
        <v>8119</v>
      </c>
      <c r="O113" s="24">
        <v>8107</v>
      </c>
      <c r="P113" s="24">
        <v>8076</v>
      </c>
      <c r="Q113" s="24">
        <v>8039</v>
      </c>
      <c r="R113" s="24">
        <v>8045</v>
      </c>
      <c r="S113" s="24">
        <v>8052</v>
      </c>
      <c r="T113" s="24">
        <v>8834</v>
      </c>
      <c r="U113" s="24">
        <v>8861</v>
      </c>
      <c r="V113" s="24">
        <v>8843</v>
      </c>
      <c r="W113" s="24">
        <v>8814</v>
      </c>
      <c r="X113" s="24">
        <v>8722</v>
      </c>
      <c r="Y113" s="24">
        <v>8934</v>
      </c>
      <c r="Z113" s="24">
        <v>8799</v>
      </c>
      <c r="AA113" s="24">
        <v>8891</v>
      </c>
      <c r="AB113" s="24">
        <v>9012</v>
      </c>
      <c r="AC113" s="24">
        <v>9083</v>
      </c>
      <c r="AD113" s="24">
        <v>9197</v>
      </c>
      <c r="AE113" s="24">
        <v>9279</v>
      </c>
      <c r="AF113" s="24">
        <v>9574</v>
      </c>
      <c r="AG113" s="24">
        <v>9717</v>
      </c>
      <c r="AH113" s="24">
        <v>9905</v>
      </c>
      <c r="AI113" s="24">
        <v>10112</v>
      </c>
      <c r="AJ113" s="24">
        <v>10327</v>
      </c>
      <c r="AK113" s="24">
        <v>10704</v>
      </c>
      <c r="AL113" s="24">
        <v>12045</v>
      </c>
      <c r="AM113" s="24">
        <v>12789</v>
      </c>
      <c r="AN113" s="24">
        <v>13545</v>
      </c>
      <c r="AO113" s="24">
        <v>14223</v>
      </c>
      <c r="AP113" s="24">
        <v>14798</v>
      </c>
      <c r="AQ113" s="24">
        <v>15450</v>
      </c>
      <c r="AR113" s="24">
        <v>16150</v>
      </c>
      <c r="AS113" s="24">
        <v>16967</v>
      </c>
      <c r="AT113" s="24">
        <v>17676</v>
      </c>
      <c r="AU113" s="24">
        <v>18244</v>
      </c>
      <c r="AV113" s="24">
        <v>18605</v>
      </c>
      <c r="AW113" s="9"/>
    </row>
    <row r="114" spans="1:49" x14ac:dyDescent="0.2">
      <c r="A114" s="8" t="s">
        <v>111</v>
      </c>
      <c r="B114" s="9">
        <v>0</v>
      </c>
      <c r="C114" s="9">
        <v>0</v>
      </c>
      <c r="D114" s="9">
        <v>0</v>
      </c>
      <c r="E114" s="9">
        <v>0</v>
      </c>
      <c r="F114" s="9">
        <v>0</v>
      </c>
      <c r="G114" s="9">
        <v>0</v>
      </c>
      <c r="H114" s="9">
        <v>0</v>
      </c>
      <c r="I114" s="9">
        <v>0</v>
      </c>
      <c r="J114" s="9">
        <v>0</v>
      </c>
      <c r="K114" s="9">
        <v>0</v>
      </c>
      <c r="L114" s="9">
        <v>0</v>
      </c>
      <c r="M114" s="9">
        <v>0</v>
      </c>
      <c r="N114" s="9">
        <v>0</v>
      </c>
      <c r="O114" s="9">
        <v>0</v>
      </c>
      <c r="P114" s="9">
        <v>0</v>
      </c>
      <c r="Q114" s="9">
        <v>0</v>
      </c>
      <c r="R114" s="9">
        <v>0</v>
      </c>
      <c r="S114" s="9">
        <v>0</v>
      </c>
      <c r="T114" s="9">
        <v>0</v>
      </c>
      <c r="U114" s="9">
        <v>0</v>
      </c>
      <c r="V114" s="9">
        <v>0</v>
      </c>
      <c r="W114" s="9">
        <v>0</v>
      </c>
      <c r="X114" s="9">
        <v>0</v>
      </c>
      <c r="Y114" s="9">
        <v>0</v>
      </c>
      <c r="Z114" s="9">
        <v>0</v>
      </c>
      <c r="AA114" s="9">
        <v>0</v>
      </c>
      <c r="AB114" s="9">
        <v>0</v>
      </c>
      <c r="AC114" s="9">
        <v>0</v>
      </c>
      <c r="AD114" s="9">
        <v>0</v>
      </c>
      <c r="AE114" s="9">
        <v>0</v>
      </c>
      <c r="AF114" s="9">
        <v>0</v>
      </c>
      <c r="AG114" s="9">
        <v>0</v>
      </c>
      <c r="AH114" s="9">
        <v>0</v>
      </c>
      <c r="AI114" s="9">
        <v>0</v>
      </c>
      <c r="AJ114" s="9">
        <v>0</v>
      </c>
      <c r="AK114" s="9">
        <v>0</v>
      </c>
      <c r="AL114" s="9">
        <v>0</v>
      </c>
      <c r="AM114" s="9">
        <v>0</v>
      </c>
      <c r="AN114" s="9">
        <v>0</v>
      </c>
      <c r="AO114" s="9">
        <v>0</v>
      </c>
      <c r="AP114" s="9">
        <v>0</v>
      </c>
      <c r="AQ114" s="9">
        <v>0</v>
      </c>
      <c r="AR114" s="9">
        <v>0</v>
      </c>
      <c r="AS114" s="9">
        <v>0</v>
      </c>
      <c r="AT114" s="9">
        <v>0</v>
      </c>
      <c r="AU114" s="9">
        <v>0</v>
      </c>
      <c r="AV114" s="9">
        <v>0</v>
      </c>
      <c r="AW114" s="9"/>
    </row>
    <row r="115" spans="1:49" x14ac:dyDescent="0.2">
      <c r="A115" s="8" t="s">
        <v>91</v>
      </c>
      <c r="B115" s="9"/>
      <c r="C115" s="9"/>
      <c r="D115" s="9"/>
      <c r="E115" s="9">
        <v>0</v>
      </c>
      <c r="F115" s="9">
        <v>0</v>
      </c>
      <c r="G115" s="9">
        <v>0</v>
      </c>
      <c r="H115" s="9">
        <v>0</v>
      </c>
      <c r="I115" s="9">
        <v>0</v>
      </c>
      <c r="J115" s="9">
        <v>0</v>
      </c>
      <c r="K115" s="9">
        <v>0</v>
      </c>
      <c r="L115" s="9">
        <v>0</v>
      </c>
      <c r="M115" s="9">
        <v>0</v>
      </c>
      <c r="N115" s="9">
        <v>0</v>
      </c>
      <c r="O115" s="9">
        <v>0</v>
      </c>
      <c r="P115" s="9">
        <v>0</v>
      </c>
      <c r="Q115" s="9">
        <v>0</v>
      </c>
      <c r="R115" s="9">
        <v>0</v>
      </c>
      <c r="S115" s="9">
        <v>0</v>
      </c>
      <c r="T115" s="9">
        <v>0</v>
      </c>
      <c r="U115" s="9">
        <v>0</v>
      </c>
      <c r="V115" s="9">
        <v>0</v>
      </c>
      <c r="W115" s="9">
        <v>0</v>
      </c>
      <c r="X115" s="9">
        <v>0</v>
      </c>
      <c r="Y115" s="9">
        <v>0</v>
      </c>
      <c r="Z115" s="9">
        <v>0</v>
      </c>
      <c r="AA115" s="9">
        <v>0</v>
      </c>
      <c r="AB115" s="9">
        <v>0</v>
      </c>
      <c r="AC115" s="9">
        <v>0</v>
      </c>
      <c r="AD115" s="9">
        <v>0</v>
      </c>
      <c r="AE115" s="9">
        <v>0</v>
      </c>
      <c r="AF115" s="9">
        <v>0</v>
      </c>
      <c r="AG115" s="9">
        <v>0</v>
      </c>
      <c r="AH115" s="9">
        <v>0</v>
      </c>
      <c r="AI115" s="9">
        <v>0</v>
      </c>
      <c r="AJ115" s="9">
        <v>0</v>
      </c>
      <c r="AK115" s="9">
        <v>0</v>
      </c>
      <c r="AL115" s="9">
        <v>0</v>
      </c>
      <c r="AM115" s="9">
        <v>0</v>
      </c>
      <c r="AN115" s="9">
        <v>0</v>
      </c>
      <c r="AO115" s="9">
        <v>0</v>
      </c>
      <c r="AP115" s="9">
        <v>0</v>
      </c>
      <c r="AQ115" s="9">
        <v>0</v>
      </c>
      <c r="AR115" s="9">
        <v>0</v>
      </c>
      <c r="AS115" s="9">
        <v>0</v>
      </c>
      <c r="AT115" s="9">
        <v>0</v>
      </c>
      <c r="AU115" s="9">
        <v>0</v>
      </c>
      <c r="AV115" s="9">
        <v>0</v>
      </c>
      <c r="AW115" s="9"/>
    </row>
    <row r="116" spans="1:49" x14ac:dyDescent="0.2">
      <c r="A116" s="8" t="s">
        <v>129</v>
      </c>
      <c r="B116" s="9">
        <v>0</v>
      </c>
      <c r="C116" s="9">
        <v>0</v>
      </c>
      <c r="D116" s="9">
        <v>0</v>
      </c>
      <c r="E116" s="9">
        <v>0</v>
      </c>
      <c r="F116" s="9">
        <v>0</v>
      </c>
      <c r="G116" s="9">
        <v>0</v>
      </c>
      <c r="H116" s="9">
        <v>0</v>
      </c>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row>
    <row r="117" spans="1:49" x14ac:dyDescent="0.2">
      <c r="A117" s="8" t="s">
        <v>134</v>
      </c>
      <c r="B117" s="9"/>
      <c r="C117" s="9"/>
      <c r="D117" s="9"/>
      <c r="E117" s="9"/>
      <c r="F117" s="9"/>
      <c r="G117" s="9"/>
      <c r="H117" s="9"/>
      <c r="I117" s="9"/>
      <c r="J117" s="9"/>
      <c r="K117" s="9"/>
      <c r="L117" s="9"/>
      <c r="M117" s="9"/>
      <c r="N117" s="9"/>
      <c r="O117" s="9"/>
      <c r="P117" s="9"/>
      <c r="Q117" s="9"/>
      <c r="R117" s="9">
        <v>0</v>
      </c>
      <c r="S117" s="9">
        <v>0</v>
      </c>
      <c r="T117" s="9">
        <v>0</v>
      </c>
      <c r="U117" s="9">
        <v>0</v>
      </c>
      <c r="V117" s="9">
        <v>0</v>
      </c>
      <c r="W117" s="9">
        <v>0</v>
      </c>
      <c r="X117" s="9">
        <v>0</v>
      </c>
      <c r="Y117" s="9">
        <v>0</v>
      </c>
      <c r="Z117" s="9">
        <v>0</v>
      </c>
      <c r="AA117" s="9">
        <v>0</v>
      </c>
      <c r="AB117" s="9">
        <v>0</v>
      </c>
      <c r="AC117" s="9">
        <v>0</v>
      </c>
      <c r="AD117" s="9">
        <v>0</v>
      </c>
      <c r="AE117" s="9">
        <v>0</v>
      </c>
      <c r="AF117" s="9"/>
      <c r="AG117" s="9"/>
      <c r="AH117" s="9"/>
      <c r="AI117" s="9"/>
      <c r="AJ117" s="9"/>
      <c r="AK117" s="9"/>
      <c r="AL117" s="9"/>
      <c r="AM117" s="9"/>
      <c r="AN117" s="9"/>
      <c r="AO117" s="9"/>
      <c r="AP117" s="9"/>
      <c r="AQ117" s="9"/>
      <c r="AR117" s="9"/>
      <c r="AS117" s="9"/>
      <c r="AT117" s="9"/>
      <c r="AU117" s="9"/>
      <c r="AV117" s="9"/>
      <c r="AW117" s="9"/>
    </row>
    <row r="118" spans="1:49" x14ac:dyDescent="0.2">
      <c r="A118" s="8" t="s">
        <v>112</v>
      </c>
      <c r="B118" s="9">
        <v>0</v>
      </c>
      <c r="C118" s="9">
        <v>0</v>
      </c>
      <c r="D118" s="9">
        <v>0</v>
      </c>
      <c r="E118" s="9">
        <v>0</v>
      </c>
      <c r="F118" s="9">
        <v>0</v>
      </c>
      <c r="G118" s="9">
        <v>0</v>
      </c>
      <c r="H118" s="9">
        <v>0</v>
      </c>
      <c r="I118" s="9">
        <v>0</v>
      </c>
      <c r="J118" s="9">
        <v>0</v>
      </c>
      <c r="K118" s="9">
        <v>0</v>
      </c>
      <c r="L118" s="9">
        <v>0</v>
      </c>
      <c r="M118" s="9">
        <v>0</v>
      </c>
      <c r="N118" s="9">
        <v>0</v>
      </c>
      <c r="O118" s="9">
        <v>0</v>
      </c>
      <c r="P118" s="9">
        <v>0</v>
      </c>
      <c r="Q118" s="9">
        <v>0</v>
      </c>
      <c r="R118" s="9">
        <v>0</v>
      </c>
      <c r="S118" s="9">
        <v>0</v>
      </c>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row>
    <row r="119" spans="1:49" x14ac:dyDescent="0.2">
      <c r="A119" s="8" t="s">
        <v>93</v>
      </c>
      <c r="B119" s="9">
        <v>0</v>
      </c>
      <c r="C119" s="9">
        <v>0</v>
      </c>
      <c r="D119" s="9">
        <v>0</v>
      </c>
      <c r="E119" s="9">
        <v>0</v>
      </c>
      <c r="F119" s="9">
        <v>0</v>
      </c>
      <c r="G119" s="9">
        <v>0</v>
      </c>
      <c r="H119" s="9">
        <v>0</v>
      </c>
      <c r="I119" s="9">
        <v>0</v>
      </c>
      <c r="J119" s="9">
        <v>0</v>
      </c>
      <c r="K119" s="9">
        <v>0</v>
      </c>
      <c r="L119" s="9">
        <v>0</v>
      </c>
      <c r="M119" s="9">
        <v>0</v>
      </c>
      <c r="N119" s="9">
        <v>0</v>
      </c>
      <c r="O119" s="9">
        <v>0</v>
      </c>
      <c r="P119" s="9">
        <v>0</v>
      </c>
      <c r="Q119" s="9">
        <v>0</v>
      </c>
      <c r="R119" s="9">
        <v>0</v>
      </c>
      <c r="S119" s="9">
        <v>0</v>
      </c>
      <c r="T119" s="9">
        <v>0</v>
      </c>
      <c r="U119" s="9">
        <v>0</v>
      </c>
      <c r="V119" s="9">
        <v>0</v>
      </c>
      <c r="W119" s="9">
        <v>0</v>
      </c>
      <c r="X119" s="9">
        <v>0</v>
      </c>
      <c r="Y119" s="9">
        <v>0</v>
      </c>
      <c r="Z119" s="9">
        <v>0</v>
      </c>
      <c r="AA119" s="9">
        <v>0</v>
      </c>
      <c r="AB119" s="9">
        <v>0</v>
      </c>
      <c r="AC119" s="9">
        <v>0</v>
      </c>
      <c r="AD119" s="9">
        <v>0</v>
      </c>
      <c r="AE119" s="9">
        <v>0</v>
      </c>
      <c r="AF119" s="9">
        <v>0</v>
      </c>
      <c r="AG119" s="9">
        <v>0</v>
      </c>
      <c r="AH119" s="9">
        <v>0</v>
      </c>
      <c r="AI119" s="9">
        <v>0</v>
      </c>
      <c r="AJ119" s="9">
        <v>0</v>
      </c>
      <c r="AK119" s="9">
        <v>0</v>
      </c>
      <c r="AL119" s="9">
        <v>0</v>
      </c>
      <c r="AM119" s="9">
        <v>0</v>
      </c>
      <c r="AN119" s="9">
        <v>0</v>
      </c>
      <c r="AO119" s="9">
        <v>0</v>
      </c>
      <c r="AP119" s="9">
        <v>0</v>
      </c>
      <c r="AQ119" s="9">
        <v>0</v>
      </c>
      <c r="AR119" s="9">
        <v>0</v>
      </c>
      <c r="AS119" s="9">
        <v>0</v>
      </c>
      <c r="AT119" s="9">
        <v>0</v>
      </c>
      <c r="AU119" s="9">
        <v>0</v>
      </c>
      <c r="AV119" s="9">
        <v>0</v>
      </c>
      <c r="AW119" s="9"/>
    </row>
    <row r="120" spans="1:49" x14ac:dyDescent="0.2">
      <c r="A120" s="8" t="s">
        <v>130</v>
      </c>
      <c r="B120" s="9">
        <v>0</v>
      </c>
      <c r="C120" s="9">
        <v>0</v>
      </c>
      <c r="D120" s="9">
        <v>0</v>
      </c>
      <c r="E120" s="9">
        <v>0</v>
      </c>
      <c r="F120" s="9">
        <v>0</v>
      </c>
      <c r="G120" s="9">
        <v>0</v>
      </c>
      <c r="H120" s="9">
        <v>0</v>
      </c>
      <c r="I120" s="9">
        <v>0</v>
      </c>
      <c r="J120" s="9">
        <v>0</v>
      </c>
      <c r="K120" s="9">
        <v>0</v>
      </c>
      <c r="L120" s="9">
        <v>0</v>
      </c>
      <c r="M120" s="9">
        <v>0</v>
      </c>
      <c r="N120" s="9">
        <v>0</v>
      </c>
      <c r="O120" s="9">
        <v>0</v>
      </c>
      <c r="P120" s="9">
        <v>0</v>
      </c>
      <c r="Q120" s="9">
        <v>0</v>
      </c>
      <c r="R120" s="9">
        <v>0</v>
      </c>
      <c r="S120" s="9">
        <v>0</v>
      </c>
      <c r="T120" s="9">
        <v>0</v>
      </c>
      <c r="U120" s="9">
        <v>0</v>
      </c>
      <c r="V120" s="9">
        <v>0</v>
      </c>
      <c r="W120" s="9">
        <v>0</v>
      </c>
      <c r="X120" s="9">
        <v>0</v>
      </c>
      <c r="Y120" s="9">
        <v>0</v>
      </c>
      <c r="Z120" s="9">
        <v>0</v>
      </c>
      <c r="AA120" s="9">
        <v>0</v>
      </c>
      <c r="AB120" s="9">
        <v>0</v>
      </c>
      <c r="AC120" s="9">
        <v>0</v>
      </c>
      <c r="AD120" s="9">
        <v>0</v>
      </c>
      <c r="AE120" s="9">
        <v>0</v>
      </c>
      <c r="AF120" s="9">
        <v>0</v>
      </c>
      <c r="AG120" s="9">
        <v>0</v>
      </c>
      <c r="AH120" s="9">
        <v>0</v>
      </c>
      <c r="AI120" s="9">
        <v>0</v>
      </c>
      <c r="AJ120" s="9">
        <v>0</v>
      </c>
      <c r="AK120" s="9">
        <v>0</v>
      </c>
      <c r="AL120" s="9">
        <v>0</v>
      </c>
      <c r="AM120" s="9">
        <v>0</v>
      </c>
      <c r="AN120" s="9">
        <v>0</v>
      </c>
      <c r="AO120" s="9">
        <v>0</v>
      </c>
      <c r="AP120" s="9">
        <v>0</v>
      </c>
      <c r="AQ120" s="9">
        <v>0</v>
      </c>
      <c r="AR120" s="9">
        <v>0</v>
      </c>
      <c r="AS120" s="9">
        <v>0</v>
      </c>
      <c r="AT120" s="9">
        <v>0</v>
      </c>
      <c r="AU120" s="9">
        <v>0</v>
      </c>
      <c r="AV120" s="9">
        <v>0</v>
      </c>
      <c r="AW120" s="9"/>
    </row>
    <row r="121" spans="1:49" x14ac:dyDescent="0.2">
      <c r="A121" s="8" t="s">
        <v>113</v>
      </c>
      <c r="B121" s="9">
        <v>0</v>
      </c>
      <c r="C121" s="9">
        <v>0</v>
      </c>
      <c r="D121" s="9">
        <v>0</v>
      </c>
      <c r="E121" s="9">
        <v>0</v>
      </c>
      <c r="F121" s="9">
        <v>0</v>
      </c>
      <c r="G121" s="9">
        <v>0</v>
      </c>
      <c r="H121" s="9">
        <v>0</v>
      </c>
      <c r="I121" s="9">
        <v>0</v>
      </c>
      <c r="J121" s="9">
        <v>0</v>
      </c>
      <c r="K121" s="9">
        <v>0</v>
      </c>
      <c r="L121" s="9">
        <v>0</v>
      </c>
      <c r="M121" s="9">
        <v>0</v>
      </c>
      <c r="N121" s="9">
        <v>0</v>
      </c>
      <c r="O121" s="9">
        <v>0</v>
      </c>
      <c r="P121" s="9">
        <v>0</v>
      </c>
      <c r="Q121" s="9">
        <v>0</v>
      </c>
      <c r="R121" s="9">
        <v>0</v>
      </c>
      <c r="S121" s="9">
        <v>0</v>
      </c>
      <c r="T121" s="9">
        <v>0</v>
      </c>
      <c r="U121" s="9">
        <v>0</v>
      </c>
      <c r="V121" s="9">
        <v>0</v>
      </c>
      <c r="W121" s="9">
        <v>0</v>
      </c>
      <c r="X121" s="9">
        <v>0</v>
      </c>
      <c r="Y121" s="9">
        <v>0</v>
      </c>
      <c r="Z121" s="9">
        <v>0</v>
      </c>
      <c r="AA121" s="9">
        <v>0</v>
      </c>
      <c r="AB121" s="9">
        <v>0</v>
      </c>
      <c r="AC121" s="9">
        <v>0</v>
      </c>
      <c r="AD121" s="9">
        <v>0</v>
      </c>
      <c r="AE121" s="9">
        <v>0</v>
      </c>
      <c r="AF121" s="9">
        <v>0</v>
      </c>
      <c r="AG121" s="9">
        <v>0</v>
      </c>
      <c r="AH121" s="9">
        <v>0</v>
      </c>
      <c r="AI121" s="9">
        <v>0</v>
      </c>
      <c r="AJ121" s="9">
        <v>0</v>
      </c>
      <c r="AK121" s="9">
        <v>0</v>
      </c>
      <c r="AL121" s="9">
        <v>0</v>
      </c>
      <c r="AM121" s="9">
        <v>0</v>
      </c>
      <c r="AN121" s="9">
        <v>0</v>
      </c>
      <c r="AO121" s="9">
        <v>0</v>
      </c>
      <c r="AP121" s="9">
        <v>0</v>
      </c>
      <c r="AQ121" s="9">
        <v>0</v>
      </c>
      <c r="AR121" s="9">
        <v>0</v>
      </c>
      <c r="AS121" s="9">
        <v>0</v>
      </c>
      <c r="AT121" s="9">
        <v>0</v>
      </c>
      <c r="AU121" s="9">
        <v>0</v>
      </c>
      <c r="AV121" s="9">
        <v>0</v>
      </c>
      <c r="AW121" s="9"/>
    </row>
    <row r="122" spans="1:49" x14ac:dyDescent="0.2">
      <c r="A122" s="8" t="s">
        <v>94</v>
      </c>
      <c r="B122" s="9">
        <v>0</v>
      </c>
      <c r="C122" s="9">
        <v>0</v>
      </c>
      <c r="D122" s="9">
        <v>0</v>
      </c>
      <c r="E122" s="9">
        <v>0</v>
      </c>
      <c r="F122" s="9">
        <v>0</v>
      </c>
      <c r="G122" s="9">
        <v>0</v>
      </c>
      <c r="H122" s="9">
        <v>0</v>
      </c>
      <c r="I122" s="9">
        <v>0</v>
      </c>
      <c r="J122" s="9">
        <v>0</v>
      </c>
      <c r="K122" s="9">
        <v>0</v>
      </c>
      <c r="L122" s="9">
        <v>0</v>
      </c>
      <c r="M122" s="9">
        <v>0</v>
      </c>
      <c r="N122" s="9">
        <v>0</v>
      </c>
      <c r="O122" s="9">
        <v>0</v>
      </c>
      <c r="P122" s="9">
        <v>0</v>
      </c>
      <c r="Q122" s="9">
        <v>0</v>
      </c>
      <c r="R122" s="9">
        <v>0</v>
      </c>
      <c r="S122" s="9">
        <v>0</v>
      </c>
      <c r="T122" s="9">
        <v>0</v>
      </c>
      <c r="U122" s="9">
        <v>0</v>
      </c>
      <c r="V122" s="9">
        <v>0</v>
      </c>
      <c r="W122" s="9">
        <v>0</v>
      </c>
      <c r="X122" s="9">
        <v>0</v>
      </c>
      <c r="Y122" s="9">
        <v>0</v>
      </c>
      <c r="Z122" s="9">
        <v>0</v>
      </c>
      <c r="AA122" s="9">
        <v>0</v>
      </c>
      <c r="AB122" s="9">
        <v>0</v>
      </c>
      <c r="AC122" s="9">
        <v>0</v>
      </c>
      <c r="AD122" s="9">
        <v>0</v>
      </c>
      <c r="AE122" s="9">
        <v>0</v>
      </c>
      <c r="AF122" s="9">
        <v>0</v>
      </c>
      <c r="AG122" s="9">
        <v>0</v>
      </c>
      <c r="AH122" s="9">
        <v>0</v>
      </c>
      <c r="AI122" s="9">
        <v>0</v>
      </c>
      <c r="AJ122" s="9">
        <v>0</v>
      </c>
      <c r="AK122" s="9">
        <v>0</v>
      </c>
      <c r="AL122" s="9">
        <v>0</v>
      </c>
      <c r="AM122" s="9">
        <v>0</v>
      </c>
      <c r="AN122" s="9">
        <v>0</v>
      </c>
      <c r="AO122" s="9">
        <v>0</v>
      </c>
      <c r="AP122" s="9">
        <v>0</v>
      </c>
      <c r="AQ122" s="9">
        <v>0</v>
      </c>
      <c r="AR122" s="9">
        <v>0</v>
      </c>
      <c r="AS122" s="9">
        <v>0</v>
      </c>
      <c r="AT122" s="9">
        <v>0</v>
      </c>
      <c r="AU122" s="9">
        <v>0</v>
      </c>
      <c r="AV122" s="9">
        <v>0</v>
      </c>
      <c r="AW122" s="9"/>
    </row>
    <row r="123" spans="1:49" x14ac:dyDescent="0.2">
      <c r="A123" s="8" t="s">
        <v>136</v>
      </c>
      <c r="B123" s="9"/>
      <c r="C123" s="9"/>
      <c r="D123" s="9"/>
      <c r="E123" s="9"/>
      <c r="F123" s="9"/>
      <c r="G123" s="9"/>
      <c r="H123" s="9">
        <v>0</v>
      </c>
      <c r="I123" s="9">
        <v>0</v>
      </c>
      <c r="J123" s="9">
        <v>0</v>
      </c>
      <c r="K123" s="9">
        <v>0</v>
      </c>
      <c r="L123" s="9">
        <v>0</v>
      </c>
      <c r="M123" s="9">
        <v>0</v>
      </c>
      <c r="N123" s="9">
        <v>0</v>
      </c>
      <c r="O123" s="9">
        <v>0</v>
      </c>
      <c r="P123" s="9">
        <v>0</v>
      </c>
      <c r="Q123" s="9">
        <v>0</v>
      </c>
      <c r="R123" s="9">
        <v>0</v>
      </c>
      <c r="S123" s="9">
        <v>0</v>
      </c>
      <c r="T123" s="9">
        <v>0</v>
      </c>
      <c r="U123" s="9">
        <v>0</v>
      </c>
      <c r="V123" s="9">
        <v>0</v>
      </c>
      <c r="W123" s="9">
        <v>0</v>
      </c>
      <c r="X123" s="9">
        <v>0</v>
      </c>
      <c r="Y123" s="9">
        <v>0</v>
      </c>
      <c r="Z123" s="9">
        <v>0</v>
      </c>
      <c r="AA123" s="9">
        <v>0</v>
      </c>
      <c r="AB123" s="9">
        <v>0</v>
      </c>
      <c r="AC123" s="9">
        <v>0</v>
      </c>
      <c r="AD123" s="9">
        <v>0</v>
      </c>
      <c r="AE123" s="9">
        <v>0</v>
      </c>
      <c r="AF123" s="9">
        <v>0</v>
      </c>
      <c r="AG123" s="9">
        <v>0</v>
      </c>
      <c r="AH123" s="9">
        <v>0</v>
      </c>
      <c r="AI123" s="9">
        <v>0</v>
      </c>
      <c r="AJ123" s="9">
        <v>0</v>
      </c>
      <c r="AK123" s="9">
        <v>0</v>
      </c>
      <c r="AL123" s="9">
        <v>0</v>
      </c>
      <c r="AM123" s="9">
        <v>0</v>
      </c>
      <c r="AN123" s="9">
        <v>0</v>
      </c>
      <c r="AO123" s="9">
        <v>0</v>
      </c>
      <c r="AP123" s="9">
        <v>0</v>
      </c>
      <c r="AQ123" s="9">
        <v>0</v>
      </c>
      <c r="AR123" s="9">
        <v>0</v>
      </c>
      <c r="AS123" s="9">
        <v>0</v>
      </c>
      <c r="AT123" s="9">
        <v>0</v>
      </c>
      <c r="AU123" s="9">
        <v>0</v>
      </c>
      <c r="AV123" s="9">
        <v>0</v>
      </c>
      <c r="AW123" s="9"/>
    </row>
    <row r="124" spans="1:49" x14ac:dyDescent="0.2">
      <c r="A124" s="8" t="s">
        <v>100</v>
      </c>
      <c r="B124" s="9">
        <v>0</v>
      </c>
      <c r="C124" s="9">
        <v>0</v>
      </c>
      <c r="D124" s="9">
        <v>0</v>
      </c>
      <c r="E124" s="9">
        <v>0</v>
      </c>
      <c r="F124" s="9">
        <v>0</v>
      </c>
      <c r="G124" s="9">
        <v>0</v>
      </c>
      <c r="H124" s="9">
        <v>0</v>
      </c>
      <c r="I124" s="9">
        <v>0</v>
      </c>
      <c r="J124" s="9">
        <v>0</v>
      </c>
      <c r="K124" s="9">
        <v>0</v>
      </c>
      <c r="L124" s="9">
        <v>0</v>
      </c>
      <c r="M124" s="9">
        <v>0</v>
      </c>
      <c r="N124" s="9">
        <v>0</v>
      </c>
      <c r="O124" s="9">
        <v>0</v>
      </c>
      <c r="P124" s="9">
        <v>0</v>
      </c>
      <c r="Q124" s="9">
        <v>0</v>
      </c>
      <c r="R124" s="9">
        <v>0</v>
      </c>
      <c r="S124" s="9">
        <v>0</v>
      </c>
      <c r="T124" s="9">
        <v>0</v>
      </c>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row>
    <row r="125" spans="1:49" x14ac:dyDescent="0.2">
      <c r="A125" s="8" t="s">
        <v>131</v>
      </c>
      <c r="B125" s="9"/>
      <c r="C125" s="9"/>
      <c r="D125" s="9"/>
      <c r="E125" s="9"/>
      <c r="F125" s="9"/>
      <c r="G125" s="9"/>
      <c r="H125" s="9"/>
      <c r="I125" s="9"/>
      <c r="J125" s="9"/>
      <c r="K125" s="9"/>
      <c r="L125" s="9">
        <v>0</v>
      </c>
      <c r="M125" s="9">
        <v>0</v>
      </c>
      <c r="N125" s="9">
        <v>0</v>
      </c>
      <c r="O125" s="9">
        <v>0</v>
      </c>
      <c r="P125" s="9">
        <v>0</v>
      </c>
      <c r="Q125" s="9">
        <v>0</v>
      </c>
      <c r="R125" s="9">
        <v>0</v>
      </c>
      <c r="S125" s="9">
        <v>0</v>
      </c>
      <c r="T125" s="9">
        <v>0</v>
      </c>
      <c r="U125" s="9">
        <v>0</v>
      </c>
      <c r="V125" s="9">
        <v>0</v>
      </c>
      <c r="W125" s="9">
        <v>0</v>
      </c>
      <c r="X125" s="9">
        <v>0</v>
      </c>
      <c r="Y125" s="9">
        <v>0</v>
      </c>
      <c r="Z125" s="9">
        <v>0</v>
      </c>
      <c r="AA125" s="9">
        <v>0</v>
      </c>
      <c r="AB125" s="9">
        <v>0</v>
      </c>
      <c r="AC125" s="9">
        <v>0</v>
      </c>
      <c r="AD125" s="9">
        <v>0</v>
      </c>
      <c r="AE125" s="9">
        <v>0</v>
      </c>
      <c r="AF125" s="9">
        <v>0</v>
      </c>
      <c r="AG125" s="9">
        <v>0</v>
      </c>
      <c r="AH125" s="9">
        <v>0</v>
      </c>
      <c r="AI125" s="9">
        <v>0</v>
      </c>
      <c r="AJ125" s="9">
        <v>0</v>
      </c>
      <c r="AK125" s="9">
        <v>0</v>
      </c>
      <c r="AL125" s="9">
        <v>0</v>
      </c>
      <c r="AM125" s="9">
        <v>0</v>
      </c>
      <c r="AN125" s="9">
        <v>0</v>
      </c>
      <c r="AO125" s="9">
        <v>0</v>
      </c>
      <c r="AP125" s="9">
        <v>0</v>
      </c>
      <c r="AQ125" s="9">
        <v>0</v>
      </c>
      <c r="AR125" s="9">
        <v>0</v>
      </c>
      <c r="AS125" s="9">
        <v>0</v>
      </c>
      <c r="AT125" s="9">
        <v>0</v>
      </c>
      <c r="AU125" s="9">
        <v>0</v>
      </c>
      <c r="AV125" s="9">
        <v>0</v>
      </c>
      <c r="AW125" s="9"/>
    </row>
    <row r="126" spans="1:49" x14ac:dyDescent="0.2">
      <c r="A126" s="8" t="s">
        <v>114</v>
      </c>
      <c r="B126" s="9">
        <v>0</v>
      </c>
      <c r="C126" s="9">
        <v>0</v>
      </c>
      <c r="D126" s="9">
        <v>0</v>
      </c>
      <c r="E126" s="9">
        <v>0</v>
      </c>
      <c r="F126" s="9">
        <v>0</v>
      </c>
      <c r="G126" s="9">
        <v>0</v>
      </c>
      <c r="H126" s="9">
        <v>0</v>
      </c>
      <c r="I126" s="9">
        <v>0</v>
      </c>
      <c r="J126" s="9">
        <v>0</v>
      </c>
      <c r="K126" s="9">
        <v>0</v>
      </c>
      <c r="L126" s="9">
        <v>0</v>
      </c>
      <c r="M126" s="9">
        <v>0</v>
      </c>
      <c r="N126" s="9">
        <v>0</v>
      </c>
      <c r="O126" s="9">
        <v>0</v>
      </c>
      <c r="P126" s="9">
        <v>0</v>
      </c>
      <c r="Q126" s="9">
        <v>0</v>
      </c>
      <c r="R126" s="9">
        <v>0</v>
      </c>
      <c r="S126" s="9">
        <v>0</v>
      </c>
      <c r="T126" s="9">
        <v>0</v>
      </c>
      <c r="U126" s="9">
        <v>0</v>
      </c>
      <c r="V126" s="9">
        <v>0</v>
      </c>
      <c r="W126" s="9">
        <v>0</v>
      </c>
      <c r="X126" s="9">
        <v>0</v>
      </c>
      <c r="Y126" s="9">
        <v>0</v>
      </c>
      <c r="Z126" s="9">
        <v>0</v>
      </c>
      <c r="AA126" s="9">
        <v>0</v>
      </c>
      <c r="AB126" s="9">
        <v>0</v>
      </c>
      <c r="AC126" s="9">
        <v>0</v>
      </c>
      <c r="AD126" s="9">
        <v>0</v>
      </c>
      <c r="AE126" s="9">
        <v>0</v>
      </c>
      <c r="AF126" s="9">
        <v>0</v>
      </c>
      <c r="AG126" s="9">
        <v>0</v>
      </c>
      <c r="AH126" s="9">
        <v>0</v>
      </c>
      <c r="AI126" s="9">
        <v>0</v>
      </c>
      <c r="AJ126" s="9">
        <v>0</v>
      </c>
      <c r="AK126" s="9">
        <v>0</v>
      </c>
      <c r="AL126" s="9">
        <v>0</v>
      </c>
      <c r="AM126" s="9">
        <v>0</v>
      </c>
      <c r="AN126" s="9">
        <v>0</v>
      </c>
      <c r="AO126" s="9">
        <v>0</v>
      </c>
      <c r="AP126" s="9">
        <v>0</v>
      </c>
      <c r="AQ126" s="9">
        <v>0</v>
      </c>
      <c r="AR126" s="9">
        <v>0</v>
      </c>
      <c r="AS126" s="9">
        <v>0</v>
      </c>
      <c r="AT126" s="9">
        <v>0</v>
      </c>
      <c r="AU126" s="9">
        <v>0</v>
      </c>
      <c r="AV126" s="9">
        <v>0</v>
      </c>
      <c r="AW126" s="9"/>
    </row>
    <row r="127" spans="1:49" x14ac:dyDescent="0.2">
      <c r="A127" s="8" t="s">
        <v>95</v>
      </c>
      <c r="B127" s="9">
        <v>0</v>
      </c>
      <c r="C127" s="9">
        <v>0</v>
      </c>
      <c r="D127" s="9">
        <v>0</v>
      </c>
      <c r="E127" s="9">
        <v>0</v>
      </c>
      <c r="F127" s="9">
        <v>0</v>
      </c>
      <c r="G127" s="9">
        <v>0</v>
      </c>
      <c r="H127" s="9">
        <v>0</v>
      </c>
      <c r="I127" s="9">
        <v>0</v>
      </c>
      <c r="J127" s="9">
        <v>0</v>
      </c>
      <c r="K127" s="9">
        <v>0</v>
      </c>
      <c r="L127" s="9">
        <v>0</v>
      </c>
      <c r="M127" s="9">
        <v>0</v>
      </c>
      <c r="N127" s="9">
        <v>0</v>
      </c>
      <c r="O127" s="9">
        <v>0</v>
      </c>
      <c r="P127" s="9">
        <v>0</v>
      </c>
      <c r="Q127" s="9">
        <v>0</v>
      </c>
      <c r="R127" s="9">
        <v>0</v>
      </c>
      <c r="S127" s="9">
        <v>0</v>
      </c>
      <c r="T127" s="9">
        <v>0</v>
      </c>
      <c r="U127" s="9">
        <v>0</v>
      </c>
      <c r="V127" s="9">
        <v>0</v>
      </c>
      <c r="W127" s="9">
        <v>0</v>
      </c>
      <c r="X127" s="9">
        <v>0</v>
      </c>
      <c r="Y127" s="9">
        <v>0</v>
      </c>
      <c r="Z127" s="9">
        <v>0</v>
      </c>
      <c r="AA127" s="9">
        <v>0</v>
      </c>
      <c r="AB127" s="9">
        <v>0</v>
      </c>
      <c r="AC127" s="9">
        <v>0</v>
      </c>
      <c r="AD127" s="9">
        <v>0</v>
      </c>
      <c r="AE127" s="9">
        <v>0</v>
      </c>
      <c r="AF127" s="9">
        <v>0</v>
      </c>
      <c r="AG127" s="9">
        <v>0</v>
      </c>
      <c r="AH127" s="9">
        <v>0</v>
      </c>
      <c r="AI127" s="9">
        <v>0</v>
      </c>
      <c r="AJ127" s="9">
        <v>0</v>
      </c>
      <c r="AK127" s="9">
        <v>0</v>
      </c>
      <c r="AL127" s="9">
        <v>0</v>
      </c>
      <c r="AM127" s="9">
        <v>0</v>
      </c>
      <c r="AN127" s="9">
        <v>0</v>
      </c>
      <c r="AO127" s="9">
        <v>0</v>
      </c>
      <c r="AP127" s="9">
        <v>0</v>
      </c>
      <c r="AQ127" s="9">
        <v>0</v>
      </c>
      <c r="AR127" s="9">
        <v>0</v>
      </c>
      <c r="AS127" s="9">
        <v>0</v>
      </c>
      <c r="AT127" s="9">
        <v>0</v>
      </c>
      <c r="AU127" s="9">
        <v>0</v>
      </c>
      <c r="AV127" s="9">
        <v>0</v>
      </c>
      <c r="AW127" s="9"/>
    </row>
    <row r="128" spans="1:49" x14ac:dyDescent="0.2">
      <c r="A128" s="8" t="s">
        <v>91</v>
      </c>
      <c r="B128" s="9"/>
      <c r="C128" s="9"/>
      <c r="D128" s="9"/>
      <c r="E128" s="9">
        <v>991</v>
      </c>
      <c r="F128" s="9">
        <v>1021</v>
      </c>
      <c r="G128" s="9">
        <v>1021</v>
      </c>
      <c r="H128" s="9">
        <v>1021</v>
      </c>
      <c r="I128" s="9">
        <v>1050</v>
      </c>
      <c r="J128" s="9">
        <v>1050</v>
      </c>
      <c r="K128" s="9">
        <v>1072</v>
      </c>
      <c r="L128" s="9">
        <v>1084</v>
      </c>
      <c r="M128" s="9">
        <v>1087</v>
      </c>
      <c r="N128" s="9">
        <v>1090</v>
      </c>
      <c r="O128" s="9">
        <v>1092</v>
      </c>
      <c r="P128" s="9">
        <v>1093</v>
      </c>
      <c r="Q128" s="9">
        <v>1097</v>
      </c>
      <c r="R128" s="9">
        <v>1101</v>
      </c>
      <c r="S128" s="9">
        <v>1110</v>
      </c>
      <c r="T128" s="9">
        <v>1115</v>
      </c>
      <c r="U128" s="9">
        <v>1122</v>
      </c>
      <c r="V128" s="9">
        <v>1127</v>
      </c>
      <c r="W128" s="9">
        <v>1129</v>
      </c>
      <c r="X128" s="9">
        <v>1131</v>
      </c>
      <c r="Y128" s="9">
        <v>1133</v>
      </c>
      <c r="Z128" s="9">
        <v>1155</v>
      </c>
      <c r="AA128" s="9">
        <v>1156</v>
      </c>
      <c r="AB128" s="9">
        <v>1156</v>
      </c>
      <c r="AC128" s="9">
        <v>1156</v>
      </c>
      <c r="AD128" s="9">
        <v>1156</v>
      </c>
      <c r="AE128" s="9">
        <v>1159</v>
      </c>
      <c r="AF128" s="9">
        <v>1159</v>
      </c>
      <c r="AG128" s="9">
        <v>1172</v>
      </c>
      <c r="AH128" s="9">
        <v>1173</v>
      </c>
      <c r="AI128" s="9">
        <v>1176</v>
      </c>
      <c r="AJ128" s="9">
        <v>1169</v>
      </c>
      <c r="AK128" s="9">
        <v>1172</v>
      </c>
      <c r="AL128" s="9">
        <v>1172</v>
      </c>
      <c r="AM128" s="9">
        <v>1178</v>
      </c>
      <c r="AN128" s="9">
        <v>1179</v>
      </c>
      <c r="AO128" s="9">
        <v>1179</v>
      </c>
      <c r="AP128" s="9">
        <v>1178</v>
      </c>
      <c r="AQ128" s="9">
        <v>1182</v>
      </c>
      <c r="AR128" s="9">
        <v>1185</v>
      </c>
      <c r="AS128" s="9">
        <v>1185</v>
      </c>
      <c r="AT128" s="9">
        <v>1186</v>
      </c>
      <c r="AU128" s="9">
        <v>1188</v>
      </c>
      <c r="AV128" s="9">
        <v>1188</v>
      </c>
      <c r="AW128" s="9"/>
    </row>
    <row r="129" spans="1:59" x14ac:dyDescent="0.2">
      <c r="A129" s="8" t="s">
        <v>10</v>
      </c>
      <c r="B129" s="9">
        <v>533250</v>
      </c>
      <c r="C129" s="9">
        <v>545505</v>
      </c>
      <c r="D129" s="9">
        <v>554014</v>
      </c>
      <c r="E129" s="9">
        <v>564528</v>
      </c>
      <c r="F129" s="9">
        <v>577438</v>
      </c>
      <c r="G129" s="9">
        <v>587685</v>
      </c>
      <c r="H129" s="9">
        <v>605616</v>
      </c>
      <c r="I129" s="9">
        <v>618786</v>
      </c>
      <c r="J129" s="9">
        <v>642858</v>
      </c>
      <c r="K129" s="9">
        <v>650496</v>
      </c>
      <c r="L129" s="9">
        <v>659196</v>
      </c>
      <c r="M129" s="9">
        <v>665330</v>
      </c>
      <c r="N129" s="9">
        <v>667911</v>
      </c>
      <c r="O129" s="9">
        <v>669924</v>
      </c>
      <c r="P129" s="9">
        <v>682560</v>
      </c>
      <c r="Q129" s="9">
        <v>685116</v>
      </c>
      <c r="R129" s="9">
        <v>690833</v>
      </c>
      <c r="S129" s="9">
        <v>698900</v>
      </c>
      <c r="T129" s="9">
        <v>704498</v>
      </c>
      <c r="U129" s="9">
        <v>708558</v>
      </c>
      <c r="V129" s="9">
        <v>735408</v>
      </c>
      <c r="W129" s="9">
        <v>737964</v>
      </c>
      <c r="X129" s="9">
        <v>736981</v>
      </c>
      <c r="Y129" s="9">
        <v>744107</v>
      </c>
      <c r="Z129" s="9">
        <v>750175</v>
      </c>
      <c r="AA129" s="9">
        <v>753728</v>
      </c>
      <c r="AB129" s="9">
        <v>753469</v>
      </c>
      <c r="AC129" s="9">
        <v>756659</v>
      </c>
      <c r="AD129" s="9">
        <v>759367</v>
      </c>
      <c r="AE129" s="9">
        <v>762408</v>
      </c>
      <c r="AF129" s="9">
        <v>767533</v>
      </c>
      <c r="AG129" s="9">
        <v>771690</v>
      </c>
      <c r="AH129" s="9">
        <v>779206</v>
      </c>
      <c r="AI129" s="9">
        <v>783115</v>
      </c>
      <c r="AJ129" s="9">
        <v>783963</v>
      </c>
      <c r="AK129" s="9">
        <v>783180</v>
      </c>
      <c r="AL129" s="9">
        <v>779742</v>
      </c>
      <c r="AM129" s="9">
        <v>786194</v>
      </c>
      <c r="AN129" s="9">
        <v>787888</v>
      </c>
      <c r="AO129" s="9">
        <v>793290</v>
      </c>
      <c r="AP129" s="9">
        <v>792999</v>
      </c>
      <c r="AQ129" s="9">
        <v>800844</v>
      </c>
      <c r="AR129" s="9">
        <v>802502</v>
      </c>
      <c r="AS129" s="9">
        <v>831269</v>
      </c>
      <c r="AT129" s="9">
        <v>835470</v>
      </c>
      <c r="AU129" s="9">
        <v>828932</v>
      </c>
      <c r="AV129" s="9">
        <v>829376</v>
      </c>
      <c r="AW129" s="9"/>
    </row>
    <row r="130" spans="1:59" x14ac:dyDescent="0.2">
      <c r="AW130" s="9"/>
    </row>
    <row r="131" spans="1:59" x14ac:dyDescent="0.2">
      <c r="A131" s="31" t="s">
        <v>3</v>
      </c>
      <c r="B131" s="25">
        <v>1671</v>
      </c>
      <c r="C131" s="25">
        <v>1709</v>
      </c>
      <c r="D131" s="25">
        <v>1739</v>
      </c>
      <c r="E131" s="25">
        <v>1777</v>
      </c>
      <c r="F131" s="25">
        <v>1795</v>
      </c>
      <c r="G131" s="25">
        <v>1812</v>
      </c>
      <c r="H131" s="25">
        <v>1845</v>
      </c>
      <c r="I131" s="25">
        <v>1865</v>
      </c>
      <c r="J131" s="25">
        <v>1914</v>
      </c>
      <c r="K131" s="25">
        <v>1916</v>
      </c>
      <c r="L131" s="25">
        <v>1927</v>
      </c>
      <c r="M131" s="25">
        <v>1931</v>
      </c>
      <c r="N131" s="25">
        <v>1934</v>
      </c>
      <c r="O131" s="25">
        <v>1935</v>
      </c>
      <c r="P131" s="25">
        <v>1935</v>
      </c>
      <c r="Q131" s="25">
        <v>1946</v>
      </c>
      <c r="R131" s="25">
        <v>1966</v>
      </c>
      <c r="S131" s="25">
        <v>1985</v>
      </c>
      <c r="T131" s="25">
        <v>1990</v>
      </c>
      <c r="U131" s="25">
        <v>2001</v>
      </c>
      <c r="V131" s="25">
        <v>2007</v>
      </c>
      <c r="W131" s="25">
        <v>2008</v>
      </c>
      <c r="X131" s="25">
        <v>2010</v>
      </c>
      <c r="Y131" s="25">
        <v>2031</v>
      </c>
      <c r="Z131" s="25">
        <v>2031</v>
      </c>
      <c r="AA131" s="25">
        <v>1062</v>
      </c>
      <c r="AB131" s="25">
        <v>1062</v>
      </c>
      <c r="AC131" s="25">
        <v>1062</v>
      </c>
      <c r="AD131" s="25">
        <v>1063</v>
      </c>
      <c r="AE131" s="25">
        <v>1065</v>
      </c>
      <c r="AF131" s="25">
        <v>1065</v>
      </c>
      <c r="AG131" s="25">
        <v>1065</v>
      </c>
      <c r="AH131" s="25">
        <v>1065</v>
      </c>
      <c r="AI131" s="25">
        <v>1065</v>
      </c>
      <c r="AJ131" s="25">
        <v>1070</v>
      </c>
      <c r="AK131" s="25">
        <v>1071</v>
      </c>
      <c r="AL131" s="25">
        <v>1072</v>
      </c>
      <c r="AM131" s="25">
        <v>1071</v>
      </c>
      <c r="AN131" s="25">
        <v>1071</v>
      </c>
      <c r="AO131" s="25">
        <v>1072</v>
      </c>
      <c r="AP131" s="25">
        <v>1072</v>
      </c>
      <c r="AQ131" s="25">
        <v>1073</v>
      </c>
      <c r="AR131" s="25">
        <v>1074</v>
      </c>
      <c r="AS131" s="25">
        <v>1074</v>
      </c>
      <c r="AT131">
        <v>1076</v>
      </c>
      <c r="AU131" s="9">
        <v>1077</v>
      </c>
      <c r="AW131" s="9"/>
    </row>
    <row r="132" spans="1:59" x14ac:dyDescent="0.2">
      <c r="A132" s="25" t="s">
        <v>137</v>
      </c>
      <c r="B132" s="25">
        <v>13692</v>
      </c>
      <c r="C132" s="25">
        <v>13803</v>
      </c>
      <c r="D132" s="25">
        <v>13755</v>
      </c>
      <c r="E132" s="25">
        <v>13764</v>
      </c>
      <c r="F132" s="25">
        <v>13764</v>
      </c>
      <c r="G132" s="25">
        <v>13653</v>
      </c>
      <c r="H132" s="25">
        <v>7956</v>
      </c>
      <c r="I132" s="25">
        <v>7655</v>
      </c>
      <c r="J132" s="25">
        <v>7639</v>
      </c>
      <c r="K132" s="25">
        <v>7581</v>
      </c>
      <c r="L132" s="25">
        <v>7430</v>
      </c>
      <c r="M132" s="25">
        <v>7055</v>
      </c>
      <c r="N132" s="25">
        <v>7084</v>
      </c>
      <c r="O132" s="25">
        <v>6424</v>
      </c>
      <c r="P132" s="25">
        <v>3642</v>
      </c>
      <c r="Q132" s="25">
        <v>3675</v>
      </c>
      <c r="R132" s="25">
        <v>2348</v>
      </c>
      <c r="S132" s="25">
        <v>2476</v>
      </c>
      <c r="T132" s="25">
        <v>2567</v>
      </c>
      <c r="U132" s="25">
        <v>2571</v>
      </c>
      <c r="V132" s="25">
        <v>2484</v>
      </c>
      <c r="W132" s="25">
        <v>2461</v>
      </c>
      <c r="X132" s="25">
        <v>2346</v>
      </c>
      <c r="Y132" s="25">
        <v>2180</v>
      </c>
      <c r="Z132" s="25">
        <v>2102</v>
      </c>
      <c r="AA132" s="25">
        <v>2039</v>
      </c>
      <c r="AB132" s="25">
        <v>2039</v>
      </c>
      <c r="AC132" s="25">
        <v>2039</v>
      </c>
      <c r="AD132" s="25">
        <v>2037</v>
      </c>
      <c r="AE132" s="25">
        <v>1990</v>
      </c>
      <c r="AF132" s="25">
        <v>1780</v>
      </c>
      <c r="AG132" s="25">
        <v>1687</v>
      </c>
      <c r="AH132" s="25">
        <v>1627</v>
      </c>
      <c r="AI132" s="25">
        <v>1624</v>
      </c>
      <c r="AJ132" s="25">
        <v>1531</v>
      </c>
      <c r="AK132" s="25">
        <v>1508</v>
      </c>
      <c r="AL132" s="25">
        <v>1602</v>
      </c>
      <c r="AM132" s="25">
        <v>1591</v>
      </c>
      <c r="AN132" s="25">
        <v>1449</v>
      </c>
      <c r="AO132" s="25">
        <v>1449</v>
      </c>
      <c r="AP132" s="25">
        <v>1427</v>
      </c>
      <c r="AQ132" s="25">
        <v>133</v>
      </c>
      <c r="AR132" s="25">
        <v>131</v>
      </c>
      <c r="AS132" s="25">
        <v>130</v>
      </c>
      <c r="AT132">
        <v>130</v>
      </c>
      <c r="AU132">
        <v>130</v>
      </c>
      <c r="AW132" s="9"/>
    </row>
    <row r="133" spans="1:59" x14ac:dyDescent="0.2">
      <c r="A133" s="25" t="s">
        <v>6</v>
      </c>
      <c r="B133" s="25">
        <v>0</v>
      </c>
      <c r="C133" s="25">
        <v>0</v>
      </c>
      <c r="D133" s="25">
        <v>0</v>
      </c>
      <c r="E133" s="25">
        <v>0</v>
      </c>
      <c r="F133" s="25">
        <v>0</v>
      </c>
      <c r="G133" s="25">
        <v>0</v>
      </c>
      <c r="H133" s="25">
        <v>0</v>
      </c>
      <c r="I133" s="25">
        <v>0</v>
      </c>
      <c r="J133" s="25">
        <v>1374</v>
      </c>
      <c r="K133" s="25">
        <v>1374</v>
      </c>
      <c r="L133" s="25">
        <v>1389</v>
      </c>
      <c r="M133" s="25">
        <v>1611</v>
      </c>
      <c r="N133" s="25">
        <v>1427</v>
      </c>
      <c r="O133" s="25">
        <v>1422</v>
      </c>
      <c r="P133" s="25">
        <v>1421</v>
      </c>
      <c r="Q133" s="25">
        <v>1441</v>
      </c>
      <c r="R133" s="25">
        <v>1469</v>
      </c>
      <c r="S133" s="25">
        <v>1540</v>
      </c>
      <c r="T133" s="25">
        <v>1591</v>
      </c>
      <c r="U133" s="25">
        <v>1624</v>
      </c>
      <c r="V133" s="25"/>
      <c r="W133" s="25">
        <v>1671</v>
      </c>
      <c r="X133" s="25">
        <v>1694</v>
      </c>
      <c r="Y133" s="25"/>
      <c r="Z133" s="25"/>
      <c r="AA133" s="25"/>
      <c r="AB133" s="25"/>
      <c r="AC133" s="25"/>
      <c r="AD133" s="25"/>
      <c r="AE133" s="25"/>
      <c r="AF133" s="25"/>
      <c r="AG133" s="25"/>
      <c r="AH133" s="25"/>
      <c r="AI133" s="25"/>
      <c r="AJ133" s="25"/>
      <c r="AK133" s="25"/>
      <c r="AL133" s="25"/>
      <c r="AM133" s="25"/>
      <c r="AN133" s="25"/>
      <c r="AO133" s="25"/>
      <c r="AP133" s="25"/>
      <c r="AQ133" s="25"/>
      <c r="AR133" s="25"/>
      <c r="AS133" s="25"/>
      <c r="AW133" s="9"/>
    </row>
    <row r="134" spans="1:59" x14ac:dyDescent="0.2">
      <c r="A134" s="25" t="s">
        <v>152</v>
      </c>
      <c r="B134" s="25">
        <v>8563</v>
      </c>
      <c r="C134" s="25">
        <v>8563</v>
      </c>
      <c r="D134" s="25">
        <v>8720</v>
      </c>
      <c r="E134" s="25">
        <v>8720</v>
      </c>
      <c r="F134" s="25">
        <v>8720</v>
      </c>
      <c r="G134" s="25">
        <v>9007</v>
      </c>
      <c r="H134" s="25">
        <v>9104</v>
      </c>
      <c r="I134" s="25">
        <v>9179</v>
      </c>
      <c r="J134" s="25">
        <v>9210</v>
      </c>
      <c r="K134" s="25">
        <v>9273</v>
      </c>
      <c r="L134" s="25">
        <v>9344</v>
      </c>
      <c r="M134" s="25">
        <v>9394</v>
      </c>
      <c r="N134" s="25">
        <v>9438</v>
      </c>
      <c r="O134" s="25">
        <v>9519</v>
      </c>
      <c r="P134" s="25"/>
      <c r="Q134" s="25"/>
      <c r="R134" s="25"/>
      <c r="S134" s="25"/>
      <c r="T134" s="25"/>
      <c r="U134" s="25"/>
      <c r="V134" s="25"/>
      <c r="W134" s="25">
        <f>[2]Monthly!CM17</f>
        <v>0</v>
      </c>
      <c r="X134" s="25">
        <f>[2]Monthly!CN17</f>
        <v>0</v>
      </c>
      <c r="Y134" s="25"/>
      <c r="Z134" s="25"/>
      <c r="AA134" s="25"/>
      <c r="AB134" s="25"/>
      <c r="AC134" s="25"/>
      <c r="AD134" s="25"/>
      <c r="AE134" s="25"/>
      <c r="AF134" s="25"/>
      <c r="AG134" s="25"/>
      <c r="AH134" s="25"/>
      <c r="AI134" s="25"/>
      <c r="AJ134" s="25"/>
      <c r="AK134" s="25"/>
      <c r="AL134" s="25"/>
      <c r="AM134" s="25"/>
      <c r="AN134" s="25"/>
      <c r="AO134" s="25"/>
      <c r="AP134" s="25"/>
      <c r="AQ134" s="25"/>
      <c r="AR134" s="25"/>
      <c r="AS134" s="25"/>
      <c r="AW134" s="9"/>
    </row>
    <row r="135" spans="1:59" x14ac:dyDescent="0.2">
      <c r="AW135" s="9"/>
    </row>
    <row r="136" spans="1:59" s="19" customFormat="1" ht="16" thickBot="1" x14ac:dyDescent="0.25">
      <c r="A136" s="17" t="s">
        <v>144</v>
      </c>
      <c r="B136" s="18">
        <f>SUM(B129:B134)-B128</f>
        <v>557176</v>
      </c>
      <c r="C136" s="18">
        <f t="shared" ref="C136:AS136" si="7">SUM(C129:C134)-C128</f>
        <v>569580</v>
      </c>
      <c r="D136" s="18">
        <f t="shared" si="7"/>
        <v>578228</v>
      </c>
      <c r="E136" s="18">
        <f t="shared" si="7"/>
        <v>587798</v>
      </c>
      <c r="F136" s="18">
        <f t="shared" si="7"/>
        <v>600696</v>
      </c>
      <c r="G136" s="18">
        <f t="shared" si="7"/>
        <v>611136</v>
      </c>
      <c r="H136" s="18">
        <f t="shared" si="7"/>
        <v>623500</v>
      </c>
      <c r="I136" s="18">
        <f t="shared" si="7"/>
        <v>636435</v>
      </c>
      <c r="J136" s="18">
        <f t="shared" si="7"/>
        <v>661945</v>
      </c>
      <c r="K136" s="18">
        <f t="shared" si="7"/>
        <v>669568</v>
      </c>
      <c r="L136" s="18">
        <f t="shared" si="7"/>
        <v>678202</v>
      </c>
      <c r="M136" s="18">
        <f t="shared" si="7"/>
        <v>684234</v>
      </c>
      <c r="N136" s="18">
        <f t="shared" si="7"/>
        <v>686704</v>
      </c>
      <c r="O136" s="18">
        <f t="shared" si="7"/>
        <v>688132</v>
      </c>
      <c r="P136" s="18">
        <f t="shared" si="7"/>
        <v>688465</v>
      </c>
      <c r="Q136" s="18">
        <f t="shared" si="7"/>
        <v>691081</v>
      </c>
      <c r="R136" s="18">
        <f t="shared" si="7"/>
        <v>695515</v>
      </c>
      <c r="S136" s="18">
        <f t="shared" si="7"/>
        <v>703791</v>
      </c>
      <c r="T136" s="18">
        <f t="shared" si="7"/>
        <v>709531</v>
      </c>
      <c r="U136" s="18">
        <f t="shared" si="7"/>
        <v>713632</v>
      </c>
      <c r="V136" s="18">
        <f t="shared" si="7"/>
        <v>738772</v>
      </c>
      <c r="W136" s="18">
        <f t="shared" si="7"/>
        <v>742975</v>
      </c>
      <c r="X136" s="18">
        <f t="shared" si="7"/>
        <v>741900</v>
      </c>
      <c r="Y136" s="18">
        <f t="shared" si="7"/>
        <v>747185</v>
      </c>
      <c r="Z136" s="18">
        <f t="shared" si="7"/>
        <v>753153</v>
      </c>
      <c r="AA136" s="18">
        <f t="shared" si="7"/>
        <v>755673</v>
      </c>
      <c r="AB136" s="18">
        <f t="shared" si="7"/>
        <v>755414</v>
      </c>
      <c r="AC136" s="18">
        <f t="shared" si="7"/>
        <v>758604</v>
      </c>
      <c r="AD136" s="18">
        <f t="shared" si="7"/>
        <v>761311</v>
      </c>
      <c r="AE136" s="18">
        <f t="shared" si="7"/>
        <v>764304</v>
      </c>
      <c r="AF136" s="18">
        <f t="shared" si="7"/>
        <v>769219</v>
      </c>
      <c r="AG136" s="18">
        <f t="shared" si="7"/>
        <v>773270</v>
      </c>
      <c r="AH136" s="18">
        <f t="shared" si="7"/>
        <v>780725</v>
      </c>
      <c r="AI136" s="18">
        <f t="shared" si="7"/>
        <v>784628</v>
      </c>
      <c r="AJ136" s="18">
        <f t="shared" si="7"/>
        <v>785395</v>
      </c>
      <c r="AK136" s="18">
        <f t="shared" si="7"/>
        <v>784587</v>
      </c>
      <c r="AL136" s="18">
        <f t="shared" si="7"/>
        <v>781244</v>
      </c>
      <c r="AM136" s="18">
        <f t="shared" si="7"/>
        <v>787678</v>
      </c>
      <c r="AN136" s="18">
        <f t="shared" si="7"/>
        <v>789229</v>
      </c>
      <c r="AO136" s="18">
        <f t="shared" si="7"/>
        <v>794632</v>
      </c>
      <c r="AP136" s="18">
        <f t="shared" si="7"/>
        <v>794320</v>
      </c>
      <c r="AQ136" s="18">
        <f t="shared" si="7"/>
        <v>800868</v>
      </c>
      <c r="AR136" s="18">
        <f t="shared" si="7"/>
        <v>802522</v>
      </c>
      <c r="AS136" s="18">
        <f t="shared" si="7"/>
        <v>831288</v>
      </c>
      <c r="AT136" s="18">
        <f>SUM(AT129:AT134)-AT128</f>
        <v>835490</v>
      </c>
      <c r="AU136" s="18">
        <f>SUM(AU129:AU134)-AU128</f>
        <v>828951</v>
      </c>
      <c r="AX136"/>
      <c r="AY136"/>
      <c r="AZ136"/>
      <c r="BA136"/>
      <c r="BB136"/>
      <c r="BC136"/>
    </row>
    <row r="137" spans="1:59" ht="16" thickTop="1" x14ac:dyDescent="0.2">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row>
    <row r="138" spans="1:59" x14ac:dyDescent="0.2">
      <c r="BE138" s="9"/>
      <c r="BF138" s="9"/>
      <c r="BG138" s="9"/>
    </row>
    <row r="139" spans="1:59" x14ac:dyDescent="0.2">
      <c r="A139" s="19" t="s">
        <v>154</v>
      </c>
      <c r="BE139" s="9"/>
      <c r="BF139" s="9"/>
      <c r="BG139" s="9"/>
    </row>
    <row r="140" spans="1:59" x14ac:dyDescent="0.2">
      <c r="A140" s="19"/>
      <c r="BE140" s="9"/>
      <c r="BF140" s="9"/>
      <c r="BG140" s="9"/>
    </row>
    <row r="141" spans="1:59" x14ac:dyDescent="0.2">
      <c r="A141" s="19"/>
      <c r="BE141" s="9"/>
      <c r="BF141" s="9"/>
      <c r="BG141" s="9"/>
    </row>
    <row r="142" spans="1:59" x14ac:dyDescent="0.2">
      <c r="A142" t="s">
        <v>73</v>
      </c>
      <c r="B142" t="s">
        <v>74</v>
      </c>
    </row>
    <row r="143" spans="1:59" x14ac:dyDescent="0.2">
      <c r="A143" t="s">
        <v>68</v>
      </c>
      <c r="B143" t="s">
        <v>115</v>
      </c>
    </row>
    <row r="145" spans="1:181" x14ac:dyDescent="0.2">
      <c r="A145" t="s">
        <v>9</v>
      </c>
      <c r="B145" t="s">
        <v>7</v>
      </c>
    </row>
    <row r="146" spans="1:181" s="13" customFormat="1" x14ac:dyDescent="0.2">
      <c r="A146"/>
      <c r="B146" t="s">
        <v>117</v>
      </c>
      <c r="C146"/>
      <c r="D146"/>
      <c r="E146"/>
      <c r="F146"/>
      <c r="G146"/>
      <c r="H146"/>
      <c r="I146"/>
      <c r="J146"/>
      <c r="K146"/>
      <c r="L146"/>
      <c r="M146"/>
      <c r="N146"/>
      <c r="O146"/>
      <c r="P146"/>
      <c r="Q146" t="s">
        <v>140</v>
      </c>
      <c r="R146"/>
      <c r="S146"/>
      <c r="T146"/>
      <c r="U146"/>
      <c r="V146"/>
      <c r="W146"/>
      <c r="X146"/>
      <c r="Y146"/>
      <c r="Z146"/>
      <c r="AA146"/>
      <c r="AB146"/>
      <c r="AC146" t="s">
        <v>135</v>
      </c>
      <c r="AD146"/>
      <c r="AE146"/>
      <c r="AF146"/>
      <c r="AG146"/>
      <c r="AH146"/>
      <c r="AI146"/>
      <c r="AJ146"/>
      <c r="AK146"/>
      <c r="AL146"/>
      <c r="AM146"/>
      <c r="AN146"/>
      <c r="AO146" t="s">
        <v>138</v>
      </c>
      <c r="AP146"/>
      <c r="AQ146"/>
      <c r="AR146"/>
      <c r="AS146"/>
      <c r="AT146"/>
      <c r="AU146"/>
      <c r="AV146"/>
      <c r="AW146"/>
      <c r="AX146"/>
      <c r="AY146"/>
      <c r="AZ146"/>
      <c r="BA146" t="s">
        <v>207</v>
      </c>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row>
    <row r="147" spans="1:181" x14ac:dyDescent="0.2">
      <c r="B147" t="s">
        <v>11</v>
      </c>
      <c r="D147" t="s">
        <v>116</v>
      </c>
      <c r="F147" t="s">
        <v>118</v>
      </c>
      <c r="H147" t="s">
        <v>119</v>
      </c>
      <c r="I147" t="s">
        <v>120</v>
      </c>
      <c r="J147" t="s">
        <v>121</v>
      </c>
      <c r="K147" t="s">
        <v>122</v>
      </c>
      <c r="L147" t="s">
        <v>123</v>
      </c>
      <c r="M147" t="s">
        <v>124</v>
      </c>
      <c r="N147" t="s">
        <v>125</v>
      </c>
      <c r="O147" t="s">
        <v>126</v>
      </c>
      <c r="P147" t="s">
        <v>127</v>
      </c>
      <c r="Q147" t="s">
        <v>11</v>
      </c>
      <c r="R147" t="s">
        <v>116</v>
      </c>
      <c r="S147" t="s">
        <v>118</v>
      </c>
      <c r="T147" t="s">
        <v>119</v>
      </c>
      <c r="U147" t="s">
        <v>120</v>
      </c>
      <c r="V147" t="s">
        <v>121</v>
      </c>
      <c r="W147" t="s">
        <v>122</v>
      </c>
      <c r="X147" t="s">
        <v>123</v>
      </c>
      <c r="Y147" t="s">
        <v>124</v>
      </c>
      <c r="Z147" t="s">
        <v>125</v>
      </c>
      <c r="AA147" t="s">
        <v>126</v>
      </c>
      <c r="AB147" t="s">
        <v>127</v>
      </c>
      <c r="AC147" t="s">
        <v>11</v>
      </c>
      <c r="AD147" t="s">
        <v>116</v>
      </c>
      <c r="AE147" t="s">
        <v>118</v>
      </c>
      <c r="AF147" t="s">
        <v>119</v>
      </c>
      <c r="AG147" t="s">
        <v>120</v>
      </c>
      <c r="AH147" t="s">
        <v>121</v>
      </c>
      <c r="AI147" t="s">
        <v>122</v>
      </c>
      <c r="AJ147" t="s">
        <v>123</v>
      </c>
      <c r="AK147" t="s">
        <v>124</v>
      </c>
      <c r="AL147" t="s">
        <v>125</v>
      </c>
      <c r="AM147" t="s">
        <v>126</v>
      </c>
      <c r="AN147" t="s">
        <v>127</v>
      </c>
      <c r="AO147" t="s">
        <v>11</v>
      </c>
      <c r="AP147" t="s">
        <v>116</v>
      </c>
      <c r="AQ147" t="s">
        <v>118</v>
      </c>
      <c r="AR147" t="s">
        <v>119</v>
      </c>
      <c r="AS147" t="s">
        <v>120</v>
      </c>
      <c r="AT147" t="s">
        <v>121</v>
      </c>
      <c r="AU147" t="s">
        <v>122</v>
      </c>
      <c r="AV147" t="s">
        <v>123</v>
      </c>
      <c r="AW147" t="s">
        <v>124</v>
      </c>
      <c r="AX147" t="s">
        <v>125</v>
      </c>
      <c r="AY147" t="s">
        <v>126</v>
      </c>
      <c r="AZ147" t="s">
        <v>127</v>
      </c>
      <c r="BA147" t="s">
        <v>11</v>
      </c>
      <c r="BB147" t="s">
        <v>116</v>
      </c>
    </row>
    <row r="148" spans="1:181" ht="60" x14ac:dyDescent="0.2">
      <c r="A148" s="13" t="s">
        <v>8</v>
      </c>
      <c r="B148" s="79" t="s">
        <v>141</v>
      </c>
      <c r="C148" s="79" t="s">
        <v>142</v>
      </c>
      <c r="D148" s="79" t="s">
        <v>141</v>
      </c>
      <c r="E148" s="79" t="s">
        <v>142</v>
      </c>
      <c r="F148" s="79" t="s">
        <v>141</v>
      </c>
      <c r="G148" s="79" t="s">
        <v>142</v>
      </c>
      <c r="H148" s="79" t="s">
        <v>66</v>
      </c>
      <c r="I148" s="79" t="s">
        <v>66</v>
      </c>
      <c r="J148" s="79" t="s">
        <v>66</v>
      </c>
      <c r="K148" s="79" t="s">
        <v>66</v>
      </c>
      <c r="L148" s="79" t="s">
        <v>66</v>
      </c>
      <c r="M148" s="78" t="s">
        <v>66</v>
      </c>
      <c r="N148" s="78" t="s">
        <v>66</v>
      </c>
      <c r="O148" s="78" t="s">
        <v>66</v>
      </c>
      <c r="P148" s="79" t="s">
        <v>66</v>
      </c>
      <c r="Q148" s="79" t="s">
        <v>66</v>
      </c>
      <c r="R148" s="79" t="s">
        <v>66</v>
      </c>
      <c r="S148" s="79" t="s">
        <v>66</v>
      </c>
      <c r="T148" s="79" t="s">
        <v>66</v>
      </c>
      <c r="U148" s="79" t="s">
        <v>66</v>
      </c>
      <c r="V148" s="79" t="s">
        <v>66</v>
      </c>
      <c r="W148" s="79" t="s">
        <v>66</v>
      </c>
      <c r="X148" s="79" t="s">
        <v>66</v>
      </c>
      <c r="Y148" s="78" t="s">
        <v>66</v>
      </c>
      <c r="Z148" s="78" t="s">
        <v>66</v>
      </c>
      <c r="AA148" s="78" t="s">
        <v>66</v>
      </c>
      <c r="AB148" s="79" t="s">
        <v>66</v>
      </c>
      <c r="AC148" s="79" t="s">
        <v>66</v>
      </c>
      <c r="AD148" s="79" t="s">
        <v>66</v>
      </c>
      <c r="AE148" s="79" t="s">
        <v>66</v>
      </c>
      <c r="AF148" s="79" t="s">
        <v>66</v>
      </c>
      <c r="AG148" s="79" t="s">
        <v>66</v>
      </c>
      <c r="AH148" s="79" t="s">
        <v>66</v>
      </c>
      <c r="AI148" s="79" t="s">
        <v>66</v>
      </c>
      <c r="AJ148" s="79" t="s">
        <v>66</v>
      </c>
      <c r="AK148" s="78" t="s">
        <v>66</v>
      </c>
      <c r="AL148" s="78" t="s">
        <v>66</v>
      </c>
      <c r="AM148" s="78" t="s">
        <v>66</v>
      </c>
      <c r="AN148" s="79" t="s">
        <v>66</v>
      </c>
      <c r="AO148" s="79" t="s">
        <v>66</v>
      </c>
      <c r="AP148" s="79" t="s">
        <v>66</v>
      </c>
      <c r="AQ148" s="79" t="s">
        <v>66</v>
      </c>
      <c r="AR148" s="79" t="s">
        <v>66</v>
      </c>
      <c r="AS148" s="79" t="s">
        <v>66</v>
      </c>
      <c r="AT148" s="79" t="s">
        <v>66</v>
      </c>
      <c r="AU148" s="79" t="s">
        <v>66</v>
      </c>
      <c r="AV148" s="79" t="s">
        <v>66</v>
      </c>
      <c r="AW148" s="79" t="s">
        <v>66</v>
      </c>
      <c r="AX148" s="79" t="s">
        <v>66</v>
      </c>
      <c r="AY148" s="79" t="s">
        <v>66</v>
      </c>
      <c r="AZ148" s="79" t="s">
        <v>66</v>
      </c>
      <c r="BA148" s="13" t="s">
        <v>66</v>
      </c>
      <c r="BB148" s="13" t="s">
        <v>66</v>
      </c>
      <c r="BD148" t="s">
        <v>180</v>
      </c>
    </row>
    <row r="149" spans="1:181" x14ac:dyDescent="0.2">
      <c r="A149" s="8" t="s">
        <v>101</v>
      </c>
      <c r="B149" s="9">
        <v>215037</v>
      </c>
      <c r="C149" s="9">
        <v>208815</v>
      </c>
      <c r="D149" s="9">
        <v>219058</v>
      </c>
      <c r="E149" s="9">
        <v>212811</v>
      </c>
      <c r="F149" s="9">
        <v>221832</v>
      </c>
      <c r="G149" s="9">
        <v>215523</v>
      </c>
      <c r="H149" s="9">
        <v>218393</v>
      </c>
      <c r="I149" s="9">
        <v>226819</v>
      </c>
      <c r="J149" s="9">
        <v>230607</v>
      </c>
      <c r="K149" s="9">
        <v>234635</v>
      </c>
      <c r="L149" s="9">
        <v>241241</v>
      </c>
      <c r="M149" s="9">
        <v>246205</v>
      </c>
      <c r="N149" s="9">
        <v>252569</v>
      </c>
      <c r="O149" s="9">
        <v>259519</v>
      </c>
      <c r="P149" s="9">
        <v>274838</v>
      </c>
      <c r="Q149" s="9">
        <v>279571</v>
      </c>
      <c r="R149" s="9">
        <v>284571</v>
      </c>
      <c r="S149" s="9">
        <v>286772</v>
      </c>
      <c r="T149" s="9">
        <v>287163</v>
      </c>
      <c r="U149" s="9">
        <v>289382</v>
      </c>
      <c r="V149" s="9">
        <v>292280</v>
      </c>
      <c r="W149" s="9">
        <v>296301</v>
      </c>
      <c r="X149" s="9">
        <v>301911</v>
      </c>
      <c r="Y149" s="9">
        <v>307791</v>
      </c>
      <c r="Z149" s="9">
        <v>312535</v>
      </c>
      <c r="AA149" s="9">
        <v>314073</v>
      </c>
      <c r="AB149" s="9">
        <v>333889</v>
      </c>
      <c r="AC149" s="9">
        <v>335695</v>
      </c>
      <c r="AD149" s="9">
        <v>339704</v>
      </c>
      <c r="AE149" s="9">
        <v>351053</v>
      </c>
      <c r="AF149" s="9">
        <v>357801</v>
      </c>
      <c r="AG149" s="9">
        <v>361492</v>
      </c>
      <c r="AH149" s="9">
        <v>362661</v>
      </c>
      <c r="AI149" s="9">
        <v>364955</v>
      </c>
      <c r="AJ149" s="9">
        <v>367047</v>
      </c>
      <c r="AK149" s="9">
        <v>371572</v>
      </c>
      <c r="AL149" s="9">
        <v>378562</v>
      </c>
      <c r="AM149" s="9">
        <v>383518</v>
      </c>
      <c r="AN149" s="9">
        <v>391021</v>
      </c>
      <c r="AO149" s="9">
        <v>393751</v>
      </c>
      <c r="AP149" s="9">
        <v>399486</v>
      </c>
      <c r="AQ149" s="9">
        <v>400528</v>
      </c>
      <c r="AR149" s="9">
        <v>399939</v>
      </c>
      <c r="AS149" s="9">
        <v>407496</v>
      </c>
      <c r="AT149" s="9">
        <v>409244</v>
      </c>
      <c r="AU149" s="9">
        <v>417797</v>
      </c>
      <c r="AV149" s="9">
        <v>419876</v>
      </c>
      <c r="AW149" s="9">
        <v>426907</v>
      </c>
      <c r="AX149" s="9">
        <v>429297</v>
      </c>
      <c r="AY149" s="9">
        <v>427780</v>
      </c>
      <c r="AZ149" s="9">
        <v>431349</v>
      </c>
      <c r="BA149" s="9">
        <v>426347</v>
      </c>
      <c r="BB149" s="9">
        <v>460285</v>
      </c>
      <c r="BC149" s="27" t="s">
        <v>21</v>
      </c>
      <c r="BD149" s="74">
        <v>29.488511316707456</v>
      </c>
    </row>
    <row r="150" spans="1:181" x14ac:dyDescent="0.2">
      <c r="A150" s="14" t="s">
        <v>102</v>
      </c>
      <c r="B150" s="9">
        <v>202638</v>
      </c>
      <c r="C150" s="9">
        <v>201044</v>
      </c>
      <c r="D150" s="9">
        <v>206535</v>
      </c>
      <c r="E150" s="9">
        <v>204941</v>
      </c>
      <c r="F150" s="9">
        <v>209105</v>
      </c>
      <c r="G150" s="9">
        <v>207511</v>
      </c>
      <c r="H150" s="9">
        <v>201071</v>
      </c>
      <c r="I150" s="9">
        <v>208682</v>
      </c>
      <c r="J150" s="9">
        <v>212583</v>
      </c>
      <c r="K150" s="9">
        <v>216425</v>
      </c>
      <c r="L150" s="9">
        <v>222329</v>
      </c>
      <c r="M150" s="9">
        <v>226926</v>
      </c>
      <c r="N150" s="9">
        <v>232921</v>
      </c>
      <c r="O150" s="9">
        <v>239457</v>
      </c>
      <c r="P150" s="9">
        <v>254399</v>
      </c>
      <c r="Q150" s="9">
        <v>259323</v>
      </c>
      <c r="R150" s="9">
        <v>263914</v>
      </c>
      <c r="S150" s="9">
        <v>266111</v>
      </c>
      <c r="T150" s="9">
        <v>266548</v>
      </c>
      <c r="U150" s="9">
        <v>268689</v>
      </c>
      <c r="V150" s="9">
        <v>271480</v>
      </c>
      <c r="W150" s="9">
        <v>275521</v>
      </c>
      <c r="X150" s="9">
        <v>280547</v>
      </c>
      <c r="Y150" s="9">
        <v>286393</v>
      </c>
      <c r="Z150" s="9">
        <v>289826</v>
      </c>
      <c r="AA150" s="9">
        <v>290858</v>
      </c>
      <c r="AB150" s="9">
        <v>308443</v>
      </c>
      <c r="AC150" s="9">
        <v>311768</v>
      </c>
      <c r="AD150" s="9">
        <v>315558</v>
      </c>
      <c r="AE150" s="9">
        <v>324630</v>
      </c>
      <c r="AF150" s="9">
        <v>330847</v>
      </c>
      <c r="AG150" s="9">
        <v>333933</v>
      </c>
      <c r="AH150" s="9">
        <v>334697</v>
      </c>
      <c r="AI150" s="9">
        <v>337032</v>
      </c>
      <c r="AJ150" s="9">
        <v>338692</v>
      </c>
      <c r="AK150" s="9">
        <v>342715</v>
      </c>
      <c r="AL150" s="9">
        <v>348690</v>
      </c>
      <c r="AM150" s="9">
        <v>352839</v>
      </c>
      <c r="AN150" s="9">
        <v>359073</v>
      </c>
      <c r="AO150" s="9">
        <v>360835</v>
      </c>
      <c r="AP150" s="9">
        <v>365875</v>
      </c>
      <c r="AQ150" s="9">
        <v>365815</v>
      </c>
      <c r="AR150" s="9">
        <v>362964</v>
      </c>
      <c r="AS150" s="9">
        <v>364818</v>
      </c>
      <c r="AT150" s="9">
        <v>368259</v>
      </c>
      <c r="AU150" s="9">
        <v>375130</v>
      </c>
      <c r="AV150" s="9">
        <v>375828</v>
      </c>
      <c r="AW150" s="9">
        <v>381487</v>
      </c>
      <c r="AX150" s="9">
        <v>382298</v>
      </c>
      <c r="AY150" s="9">
        <v>378712</v>
      </c>
      <c r="AZ150" s="9">
        <v>379834</v>
      </c>
      <c r="BA150" s="9">
        <v>373144</v>
      </c>
      <c r="BB150" s="9">
        <v>406176</v>
      </c>
      <c r="BC150" s="27" t="s">
        <v>16</v>
      </c>
      <c r="BD150" s="74">
        <v>20.245274731403949</v>
      </c>
    </row>
    <row r="151" spans="1:181" x14ac:dyDescent="0.2">
      <c r="A151" s="77" t="s">
        <v>103</v>
      </c>
      <c r="B151" s="9">
        <v>199209</v>
      </c>
      <c r="C151" s="9">
        <v>197314</v>
      </c>
      <c r="D151" s="9">
        <v>203058</v>
      </c>
      <c r="E151" s="9">
        <v>201163</v>
      </c>
      <c r="F151" s="9">
        <v>205565</v>
      </c>
      <c r="G151" s="9">
        <v>203670</v>
      </c>
      <c r="H151" s="9">
        <v>197205</v>
      </c>
      <c r="I151" s="9">
        <v>204712</v>
      </c>
      <c r="J151" s="9">
        <v>208584</v>
      </c>
      <c r="K151" s="9">
        <v>212277</v>
      </c>
      <c r="L151" s="9">
        <v>218135</v>
      </c>
      <c r="M151" s="9">
        <v>222688</v>
      </c>
      <c r="N151" s="9">
        <v>228627</v>
      </c>
      <c r="O151" s="9">
        <v>235027</v>
      </c>
      <c r="P151" s="9">
        <v>249871</v>
      </c>
      <c r="Q151" s="9">
        <v>254755</v>
      </c>
      <c r="R151" s="9">
        <v>259299</v>
      </c>
      <c r="S151" s="9">
        <v>261447</v>
      </c>
      <c r="T151" s="9">
        <v>261883</v>
      </c>
      <c r="U151" s="9">
        <v>264005</v>
      </c>
      <c r="V151" s="9">
        <v>266782</v>
      </c>
      <c r="W151" s="9">
        <v>270772</v>
      </c>
      <c r="X151" s="9">
        <v>275748</v>
      </c>
      <c r="Y151" s="9">
        <v>281512</v>
      </c>
      <c r="Z151" s="9">
        <v>284918</v>
      </c>
      <c r="AA151" s="9">
        <v>285886</v>
      </c>
      <c r="AB151" s="9">
        <v>303401</v>
      </c>
      <c r="AC151" s="9">
        <v>306688</v>
      </c>
      <c r="AD151" s="9">
        <v>310411</v>
      </c>
      <c r="AE151" s="9">
        <v>319366</v>
      </c>
      <c r="AF151" s="9">
        <v>325417</v>
      </c>
      <c r="AG151" s="9">
        <v>328481</v>
      </c>
      <c r="AH151" s="9">
        <v>329248</v>
      </c>
      <c r="AI151" s="9">
        <v>331572</v>
      </c>
      <c r="AJ151" s="9">
        <v>333222</v>
      </c>
      <c r="AK151" s="9">
        <v>337194</v>
      </c>
      <c r="AL151" s="9">
        <v>343116</v>
      </c>
      <c r="AM151" s="9">
        <v>347228</v>
      </c>
      <c r="AN151" s="9">
        <v>353384</v>
      </c>
      <c r="AO151" s="9">
        <v>355111</v>
      </c>
      <c r="AP151" s="9">
        <v>359992</v>
      </c>
      <c r="AQ151" s="9">
        <v>359763</v>
      </c>
      <c r="AR151" s="9">
        <v>356831</v>
      </c>
      <c r="AS151" s="9">
        <v>358575</v>
      </c>
      <c r="AT151" s="9">
        <v>361459</v>
      </c>
      <c r="AU151" s="9">
        <v>366035</v>
      </c>
      <c r="AV151" s="9">
        <v>366830</v>
      </c>
      <c r="AW151" s="9">
        <v>372522</v>
      </c>
      <c r="AX151" s="9">
        <v>373047</v>
      </c>
      <c r="AY151" s="9">
        <v>369502</v>
      </c>
      <c r="AZ151" s="9">
        <v>370353</v>
      </c>
      <c r="BA151" s="9">
        <v>363610</v>
      </c>
      <c r="BB151" s="9">
        <v>396602</v>
      </c>
      <c r="BC151" s="27" t="s">
        <v>19</v>
      </c>
      <c r="BD151" s="74">
        <v>16.644240087568239</v>
      </c>
    </row>
    <row r="152" spans="1:181" x14ac:dyDescent="0.2">
      <c r="A152" s="29" t="s">
        <v>12</v>
      </c>
      <c r="B152" s="21">
        <v>1550</v>
      </c>
      <c r="C152" s="21">
        <v>1550</v>
      </c>
      <c r="D152" s="21">
        <v>1618</v>
      </c>
      <c r="E152" s="21">
        <v>1618</v>
      </c>
      <c r="F152" s="21">
        <v>1651</v>
      </c>
      <c r="G152" s="21">
        <v>1651</v>
      </c>
      <c r="H152" s="21">
        <v>1723</v>
      </c>
      <c r="I152" s="21">
        <v>1801</v>
      </c>
      <c r="J152" s="21">
        <v>1843</v>
      </c>
      <c r="K152" s="21">
        <v>1848</v>
      </c>
      <c r="L152" s="21">
        <v>1904</v>
      </c>
      <c r="M152" s="21">
        <v>1928</v>
      </c>
      <c r="N152" s="21">
        <v>1922</v>
      </c>
      <c r="O152" s="21">
        <v>1946</v>
      </c>
      <c r="P152" s="21">
        <v>1967</v>
      </c>
      <c r="Q152" s="21">
        <v>1974</v>
      </c>
      <c r="R152" s="21">
        <v>1914</v>
      </c>
      <c r="S152" s="21">
        <v>1880</v>
      </c>
      <c r="T152" s="21">
        <v>1905</v>
      </c>
      <c r="U152" s="21">
        <v>1901</v>
      </c>
      <c r="V152" s="21">
        <v>1878</v>
      </c>
      <c r="W152" s="21">
        <v>1923</v>
      </c>
      <c r="X152" s="21">
        <v>1945</v>
      </c>
      <c r="Y152" s="21">
        <v>1931</v>
      </c>
      <c r="Z152" s="21">
        <v>2098</v>
      </c>
      <c r="AA152" s="21">
        <v>212</v>
      </c>
      <c r="AB152" s="21">
        <v>2172</v>
      </c>
      <c r="AC152" s="21">
        <v>2209</v>
      </c>
      <c r="AD152" s="21">
        <v>2288</v>
      </c>
      <c r="AE152" s="21">
        <v>2350</v>
      </c>
      <c r="AF152" s="21">
        <v>2473</v>
      </c>
      <c r="AG152" s="21">
        <v>2492</v>
      </c>
      <c r="AH152" s="21">
        <v>2478</v>
      </c>
      <c r="AI152" s="21">
        <v>2479</v>
      </c>
      <c r="AJ152" s="21">
        <v>2548</v>
      </c>
      <c r="AK152" s="21">
        <v>2619</v>
      </c>
      <c r="AL152" s="21">
        <v>2790</v>
      </c>
      <c r="AM152" s="21">
        <v>2867</v>
      </c>
      <c r="AN152" s="21">
        <v>2948</v>
      </c>
      <c r="AO152" s="21">
        <v>2961</v>
      </c>
      <c r="AP152" s="21">
        <v>2970</v>
      </c>
      <c r="AQ152" s="21">
        <v>2942</v>
      </c>
      <c r="AR152" s="21">
        <v>3037</v>
      </c>
      <c r="AS152" s="21">
        <v>3294</v>
      </c>
      <c r="AT152" s="21">
        <v>3366</v>
      </c>
      <c r="AU152" s="21">
        <v>4760</v>
      </c>
      <c r="AV152" s="21">
        <v>4808</v>
      </c>
      <c r="AW152" s="21">
        <v>4850</v>
      </c>
      <c r="AX152" s="21">
        <v>4873</v>
      </c>
      <c r="AY152" s="21">
        <v>5037</v>
      </c>
      <c r="AZ152" s="21">
        <v>5084</v>
      </c>
      <c r="BA152" s="21">
        <v>5090</v>
      </c>
      <c r="BB152" s="21">
        <v>5125</v>
      </c>
      <c r="BC152" s="27" t="s">
        <v>14</v>
      </c>
      <c r="BD152" s="74">
        <v>8.4114777605027271</v>
      </c>
    </row>
    <row r="153" spans="1:181" x14ac:dyDescent="0.2">
      <c r="A153" s="29" t="s">
        <v>13</v>
      </c>
      <c r="B153" s="21">
        <v>2499</v>
      </c>
      <c r="C153" s="21">
        <v>2499</v>
      </c>
      <c r="D153" s="21">
        <v>2525</v>
      </c>
      <c r="E153" s="21">
        <v>2525</v>
      </c>
      <c r="F153" s="21">
        <v>2562</v>
      </c>
      <c r="G153" s="21">
        <v>2562</v>
      </c>
      <c r="H153" s="21">
        <v>2625</v>
      </c>
      <c r="I153" s="21">
        <v>2645</v>
      </c>
      <c r="J153" s="21">
        <v>2697</v>
      </c>
      <c r="K153" s="21">
        <v>2710</v>
      </c>
      <c r="L153" s="21">
        <v>2737</v>
      </c>
      <c r="M153" s="21">
        <v>2788</v>
      </c>
      <c r="N153" s="21">
        <v>2853</v>
      </c>
      <c r="O153" s="21">
        <v>2883</v>
      </c>
      <c r="P153" s="21">
        <v>2987</v>
      </c>
      <c r="Q153" s="21">
        <v>3037</v>
      </c>
      <c r="R153" s="21">
        <v>3094</v>
      </c>
      <c r="S153" s="21">
        <v>3111</v>
      </c>
      <c r="T153" s="21">
        <v>3129</v>
      </c>
      <c r="U153" s="21">
        <v>3132</v>
      </c>
      <c r="V153" s="21">
        <v>3137</v>
      </c>
      <c r="W153" s="21">
        <v>3075</v>
      </c>
      <c r="X153" s="21">
        <v>3077</v>
      </c>
      <c r="Y153" s="21">
        <v>3100</v>
      </c>
      <c r="Z153" s="21">
        <v>3096</v>
      </c>
      <c r="AA153" s="21">
        <v>3097</v>
      </c>
      <c r="AB153" s="21">
        <v>3122</v>
      </c>
      <c r="AC153" s="21">
        <v>3061</v>
      </c>
      <c r="AD153" s="21">
        <v>3013</v>
      </c>
      <c r="AE153" s="21">
        <v>3009</v>
      </c>
      <c r="AF153" s="21">
        <v>3014</v>
      </c>
      <c r="AG153" s="21">
        <v>2989</v>
      </c>
      <c r="AH153" s="21">
        <v>2980</v>
      </c>
      <c r="AI153" s="21">
        <v>2942</v>
      </c>
      <c r="AJ153" s="21">
        <v>2954</v>
      </c>
      <c r="AK153" s="21">
        <v>2888</v>
      </c>
      <c r="AL153" s="21">
        <v>2893</v>
      </c>
      <c r="AM153" s="21">
        <v>2833</v>
      </c>
      <c r="AN153" s="21">
        <v>2801</v>
      </c>
      <c r="AO153" s="21">
        <v>2639</v>
      </c>
      <c r="AP153" s="21">
        <v>2640</v>
      </c>
      <c r="AQ153" s="21">
        <v>2491</v>
      </c>
      <c r="AR153" s="21">
        <v>2442</v>
      </c>
      <c r="AS153" s="21">
        <v>2448</v>
      </c>
      <c r="AT153" s="21">
        <v>2330</v>
      </c>
      <c r="AU153" s="21">
        <v>2288</v>
      </c>
      <c r="AV153" s="21">
        <v>2238</v>
      </c>
      <c r="AW153" s="21">
        <v>2221</v>
      </c>
      <c r="AX153" s="21">
        <v>2169</v>
      </c>
      <c r="AY153" s="21">
        <v>2177</v>
      </c>
      <c r="AZ153" s="21">
        <v>2016</v>
      </c>
      <c r="BA153" s="21">
        <v>1865</v>
      </c>
      <c r="BB153" s="21">
        <v>1847</v>
      </c>
      <c r="BC153" s="27" t="s">
        <v>22</v>
      </c>
      <c r="BD153" s="74">
        <v>4.4174550829318626</v>
      </c>
    </row>
    <row r="154" spans="1:181" x14ac:dyDescent="0.2">
      <c r="A154" s="29" t="s">
        <v>14</v>
      </c>
      <c r="B154" s="21">
        <v>12027</v>
      </c>
      <c r="C154" s="21">
        <v>12027</v>
      </c>
      <c r="D154" s="21">
        <v>12143</v>
      </c>
      <c r="E154" s="21">
        <v>12143</v>
      </c>
      <c r="F154" s="21">
        <v>12495</v>
      </c>
      <c r="G154" s="21">
        <v>12495</v>
      </c>
      <c r="H154" s="21">
        <v>12382</v>
      </c>
      <c r="I154" s="21">
        <v>12520</v>
      </c>
      <c r="J154" s="21">
        <v>12553</v>
      </c>
      <c r="K154" s="21">
        <v>12638</v>
      </c>
      <c r="L154" s="21">
        <v>12700</v>
      </c>
      <c r="M154" s="21">
        <v>12660</v>
      </c>
      <c r="N154" s="21">
        <v>12631</v>
      </c>
      <c r="O154" s="21">
        <v>12842</v>
      </c>
      <c r="P154" s="21">
        <v>13048</v>
      </c>
      <c r="Q154" s="21">
        <v>13208</v>
      </c>
      <c r="R154" s="21">
        <v>13401</v>
      </c>
      <c r="S154" s="21">
        <v>13527</v>
      </c>
      <c r="T154" s="21">
        <v>13512</v>
      </c>
      <c r="U154" s="21">
        <v>13609</v>
      </c>
      <c r="V154" s="21">
        <v>13788</v>
      </c>
      <c r="W154" s="21">
        <v>13813</v>
      </c>
      <c r="X154" s="21">
        <v>14263</v>
      </c>
      <c r="Y154" s="21">
        <v>15959</v>
      </c>
      <c r="Z154" s="21">
        <v>17860</v>
      </c>
      <c r="AA154" s="21">
        <v>16509</v>
      </c>
      <c r="AB154" s="21">
        <v>16936</v>
      </c>
      <c r="AC154" s="21">
        <v>17700</v>
      </c>
      <c r="AD154" s="21">
        <v>18337</v>
      </c>
      <c r="AE154" s="21">
        <v>20550</v>
      </c>
      <c r="AF154" s="21">
        <v>21387</v>
      </c>
      <c r="AG154" s="21">
        <v>21920</v>
      </c>
      <c r="AH154" s="21">
        <v>22368</v>
      </c>
      <c r="AI154" s="21">
        <v>23208</v>
      </c>
      <c r="AJ154" s="21">
        <v>23691</v>
      </c>
      <c r="AK154" s="21">
        <v>24708</v>
      </c>
      <c r="AL154" s="21">
        <v>25891</v>
      </c>
      <c r="AM154" s="21">
        <v>27997</v>
      </c>
      <c r="AN154" s="21">
        <v>29651</v>
      </c>
      <c r="AO154" s="21">
        <v>27511</v>
      </c>
      <c r="AP154" s="21">
        <v>31444</v>
      </c>
      <c r="AQ154" s="21">
        <v>32326</v>
      </c>
      <c r="AR154" s="21">
        <v>32986</v>
      </c>
      <c r="AS154" s="21">
        <v>33462</v>
      </c>
      <c r="AT154" s="21">
        <v>34039</v>
      </c>
      <c r="AU154" s="21">
        <v>34441</v>
      </c>
      <c r="AV154" s="21">
        <v>34929</v>
      </c>
      <c r="AW154" s="21">
        <v>35371</v>
      </c>
      <c r="AX154" s="21">
        <v>36092</v>
      </c>
      <c r="AY154" s="21">
        <v>36068</v>
      </c>
      <c r="AZ154" s="21">
        <v>36194</v>
      </c>
      <c r="BA154" s="21">
        <v>36256</v>
      </c>
      <c r="BB154" s="21">
        <v>36310</v>
      </c>
      <c r="BC154" t="s">
        <v>75</v>
      </c>
      <c r="BD154" s="9">
        <v>17676</v>
      </c>
      <c r="BE154" s="75">
        <f t="shared" ref="BE154:BE178" si="8">BD154/$BD$256*100</f>
        <v>4.1078985714385317</v>
      </c>
    </row>
    <row r="155" spans="1:181" x14ac:dyDescent="0.2">
      <c r="A155" s="11" t="s">
        <v>38</v>
      </c>
      <c r="B155" s="9">
        <v>0</v>
      </c>
      <c r="C155" s="9">
        <v>0</v>
      </c>
      <c r="D155" s="9">
        <v>0</v>
      </c>
      <c r="E155" s="9">
        <v>0</v>
      </c>
      <c r="F155" s="9">
        <v>0</v>
      </c>
      <c r="G155" s="9">
        <v>0</v>
      </c>
      <c r="H155" s="9">
        <v>0</v>
      </c>
      <c r="I155" s="9">
        <v>0</v>
      </c>
      <c r="J155" s="9">
        <v>0</v>
      </c>
      <c r="K155" s="9">
        <v>0</v>
      </c>
      <c r="L155" s="9">
        <v>0</v>
      </c>
      <c r="M155" s="9">
        <v>0</v>
      </c>
      <c r="N155" s="9">
        <v>0</v>
      </c>
      <c r="O155" s="9">
        <v>0</v>
      </c>
      <c r="P155" s="9">
        <v>0</v>
      </c>
      <c r="Q155" s="9">
        <v>0</v>
      </c>
      <c r="R155" s="9">
        <v>0</v>
      </c>
      <c r="S155" s="9">
        <v>0</v>
      </c>
      <c r="T155" s="9">
        <v>0</v>
      </c>
      <c r="U155" s="9">
        <v>0</v>
      </c>
      <c r="V155" s="9">
        <v>0</v>
      </c>
      <c r="W155" s="9">
        <v>0</v>
      </c>
      <c r="X155" s="9">
        <v>0</v>
      </c>
      <c r="Y155" s="9">
        <v>0</v>
      </c>
      <c r="Z155" s="9">
        <v>0</v>
      </c>
      <c r="AA155" s="9">
        <v>0</v>
      </c>
      <c r="AB155" s="9">
        <v>0</v>
      </c>
      <c r="AC155" s="9">
        <v>0</v>
      </c>
      <c r="AD155" s="9">
        <v>0</v>
      </c>
      <c r="AE155" s="9">
        <v>0</v>
      </c>
      <c r="AF155" s="9">
        <v>0</v>
      </c>
      <c r="AG155" s="9">
        <v>0</v>
      </c>
      <c r="AH155" s="9">
        <v>0</v>
      </c>
      <c r="AI155" s="9">
        <v>0</v>
      </c>
      <c r="AJ155" s="9">
        <v>0</v>
      </c>
      <c r="AK155" s="9">
        <v>0</v>
      </c>
      <c r="AL155" s="9">
        <v>0</v>
      </c>
      <c r="AM155" s="9">
        <v>0</v>
      </c>
      <c r="AN155" s="9">
        <v>0</v>
      </c>
      <c r="AO155" s="9">
        <v>0</v>
      </c>
      <c r="AP155" s="9">
        <v>0</v>
      </c>
      <c r="AQ155" s="9">
        <v>0</v>
      </c>
      <c r="AR155" s="9">
        <v>0</v>
      </c>
      <c r="AS155" s="9">
        <v>0</v>
      </c>
      <c r="AT155" s="9">
        <v>0</v>
      </c>
      <c r="AU155" s="9">
        <v>0</v>
      </c>
      <c r="AV155" s="9">
        <v>0</v>
      </c>
      <c r="AW155" s="9">
        <v>0</v>
      </c>
      <c r="AX155" s="9">
        <v>0</v>
      </c>
      <c r="AY155" s="9">
        <v>0</v>
      </c>
      <c r="AZ155" s="9">
        <v>0</v>
      </c>
      <c r="BA155" s="9">
        <v>0</v>
      </c>
      <c r="BB155" s="9">
        <v>0</v>
      </c>
      <c r="BC155" t="s">
        <v>17</v>
      </c>
      <c r="BD155" s="9">
        <v>10928</v>
      </c>
      <c r="BE155" s="75">
        <f t="shared" si="8"/>
        <v>2.5396648330323757</v>
      </c>
    </row>
    <row r="156" spans="1:181" x14ac:dyDescent="0.2">
      <c r="A156" s="29" t="s">
        <v>39</v>
      </c>
      <c r="B156" s="21">
        <v>0</v>
      </c>
      <c r="C156" s="21">
        <v>0</v>
      </c>
      <c r="D156" s="21">
        <v>0</v>
      </c>
      <c r="E156" s="21">
        <v>0</v>
      </c>
      <c r="F156" s="21">
        <v>0</v>
      </c>
      <c r="G156" s="21">
        <v>0</v>
      </c>
      <c r="H156" s="21">
        <v>0</v>
      </c>
      <c r="I156" s="21">
        <v>0</v>
      </c>
      <c r="J156" s="21">
        <v>0</v>
      </c>
      <c r="K156" s="21">
        <v>0</v>
      </c>
      <c r="L156" s="21">
        <v>0</v>
      </c>
      <c r="M156" s="21">
        <v>0</v>
      </c>
      <c r="N156" s="21">
        <v>0</v>
      </c>
      <c r="O156" s="21">
        <v>0</v>
      </c>
      <c r="P156" s="21">
        <v>0</v>
      </c>
      <c r="Q156" s="21">
        <v>4</v>
      </c>
      <c r="R156" s="21">
        <v>4</v>
      </c>
      <c r="S156" s="21">
        <v>4</v>
      </c>
      <c r="T156" s="21">
        <v>4</v>
      </c>
      <c r="U156" s="21">
        <v>4</v>
      </c>
      <c r="V156" s="21">
        <v>4</v>
      </c>
      <c r="W156" s="21">
        <v>4</v>
      </c>
      <c r="X156" s="21">
        <v>4</v>
      </c>
      <c r="Y156" s="21">
        <v>4</v>
      </c>
      <c r="Z156" s="21">
        <v>4</v>
      </c>
      <c r="AA156" s="21">
        <v>5</v>
      </c>
      <c r="AB156" s="21">
        <v>5</v>
      </c>
      <c r="AC156" s="21">
        <v>5</v>
      </c>
      <c r="AD156" s="21">
        <v>5</v>
      </c>
      <c r="AE156" s="21">
        <v>5</v>
      </c>
      <c r="AF156" s="21">
        <v>5</v>
      </c>
      <c r="AG156" s="21">
        <v>5</v>
      </c>
      <c r="AH156" s="21">
        <v>5</v>
      </c>
      <c r="AI156" s="21">
        <v>5</v>
      </c>
      <c r="AJ156" s="21">
        <v>5</v>
      </c>
      <c r="AK156" s="21">
        <v>5</v>
      </c>
      <c r="AL156" s="21">
        <v>5</v>
      </c>
      <c r="AM156" s="21">
        <v>6</v>
      </c>
      <c r="AN156" s="21">
        <v>6</v>
      </c>
      <c r="AO156" s="21">
        <v>6</v>
      </c>
      <c r="AP156" s="21">
        <v>6</v>
      </c>
      <c r="AQ156" s="21">
        <v>6</v>
      </c>
      <c r="AR156" s="21">
        <v>7</v>
      </c>
      <c r="AS156" s="21">
        <v>7</v>
      </c>
      <c r="AT156" s="21">
        <v>8</v>
      </c>
      <c r="AU156" s="21">
        <v>8</v>
      </c>
      <c r="AV156" s="21">
        <v>8</v>
      </c>
      <c r="AW156" s="21">
        <v>17</v>
      </c>
      <c r="AX156" s="21">
        <v>18</v>
      </c>
      <c r="AY156" s="21">
        <v>23</v>
      </c>
      <c r="AZ156" s="21">
        <v>25</v>
      </c>
      <c r="BA156" s="21">
        <v>27</v>
      </c>
      <c r="BB156" s="21">
        <v>27</v>
      </c>
      <c r="BC156" t="s">
        <v>1</v>
      </c>
      <c r="BD156" s="9">
        <v>9988</v>
      </c>
      <c r="BE156" s="75">
        <f t="shared" si="8"/>
        <v>2.3212090366331779</v>
      </c>
    </row>
    <row r="157" spans="1:181" x14ac:dyDescent="0.2">
      <c r="A157" s="11" t="s">
        <v>40</v>
      </c>
      <c r="B157" s="9">
        <v>0</v>
      </c>
      <c r="C157" s="9">
        <v>0</v>
      </c>
      <c r="D157" s="9">
        <v>0</v>
      </c>
      <c r="E157" s="9">
        <v>0</v>
      </c>
      <c r="F157" s="9">
        <v>0</v>
      </c>
      <c r="G157" s="9">
        <v>0</v>
      </c>
      <c r="H157" s="9">
        <v>0</v>
      </c>
      <c r="I157" s="9">
        <v>0</v>
      </c>
      <c r="J157" s="9">
        <v>0</v>
      </c>
      <c r="K157" s="9">
        <v>0</v>
      </c>
      <c r="L157" s="9">
        <v>0</v>
      </c>
      <c r="M157" s="9">
        <v>0</v>
      </c>
      <c r="N157" s="9">
        <v>0</v>
      </c>
      <c r="O157" s="9">
        <v>0</v>
      </c>
      <c r="P157" s="9">
        <v>0</v>
      </c>
      <c r="Q157" s="9">
        <v>0</v>
      </c>
      <c r="R157" s="9">
        <v>0</v>
      </c>
      <c r="S157" s="9">
        <v>0</v>
      </c>
      <c r="T157" s="9">
        <v>0</v>
      </c>
      <c r="U157" s="9">
        <v>0</v>
      </c>
      <c r="V157" s="9">
        <v>0</v>
      </c>
      <c r="W157" s="9">
        <v>0</v>
      </c>
      <c r="X157" s="9">
        <v>0</v>
      </c>
      <c r="Y157" s="9">
        <v>0</v>
      </c>
      <c r="Z157" s="9">
        <v>0</v>
      </c>
      <c r="AA157" s="9">
        <v>0</v>
      </c>
      <c r="AB157" s="9">
        <v>0</v>
      </c>
      <c r="AC157" s="9">
        <v>0</v>
      </c>
      <c r="AD157" s="9">
        <v>0</v>
      </c>
      <c r="AE157" s="9">
        <v>0</v>
      </c>
      <c r="AF157" s="9">
        <v>0</v>
      </c>
      <c r="AG157" s="9">
        <v>0</v>
      </c>
      <c r="AH157" s="9">
        <v>0</v>
      </c>
      <c r="AI157" s="9">
        <v>0</v>
      </c>
      <c r="AJ157" s="9">
        <v>0</v>
      </c>
      <c r="AK157" s="9">
        <v>0</v>
      </c>
      <c r="AL157" s="9">
        <v>0</v>
      </c>
      <c r="AM157" s="9">
        <v>0</v>
      </c>
      <c r="AN157" s="9">
        <v>0</v>
      </c>
      <c r="AO157" s="9">
        <v>0</v>
      </c>
      <c r="AP157" s="9">
        <v>0</v>
      </c>
      <c r="AQ157" s="9">
        <v>0</v>
      </c>
      <c r="AR157" s="9">
        <v>0</v>
      </c>
      <c r="AS157" s="9">
        <v>0</v>
      </c>
      <c r="AT157" s="9">
        <v>0</v>
      </c>
      <c r="AU157" s="9">
        <v>0</v>
      </c>
      <c r="AV157" s="9">
        <v>0</v>
      </c>
      <c r="AW157" s="9">
        <v>0</v>
      </c>
      <c r="AX157" s="9">
        <v>0</v>
      </c>
      <c r="AY157" s="9">
        <v>0</v>
      </c>
      <c r="AZ157" s="9">
        <v>0</v>
      </c>
      <c r="BA157" s="9">
        <v>0</v>
      </c>
      <c r="BB157" s="9">
        <v>0</v>
      </c>
      <c r="BC157" t="s">
        <v>36</v>
      </c>
      <c r="BD157" s="9">
        <v>8878</v>
      </c>
      <c r="BE157" s="75">
        <f t="shared" si="8"/>
        <v>2.0632452770554019</v>
      </c>
    </row>
    <row r="158" spans="1:181" x14ac:dyDescent="0.2">
      <c r="A158" s="11" t="s">
        <v>41</v>
      </c>
      <c r="B158" s="9">
        <v>0</v>
      </c>
      <c r="C158" s="9">
        <v>0</v>
      </c>
      <c r="D158" s="9">
        <v>0</v>
      </c>
      <c r="E158" s="9">
        <v>0</v>
      </c>
      <c r="F158" s="9">
        <v>0</v>
      </c>
      <c r="G158" s="9">
        <v>0</v>
      </c>
      <c r="H158" s="9">
        <v>0</v>
      </c>
      <c r="I158" s="9">
        <v>0</v>
      </c>
      <c r="J158" s="9">
        <v>0</v>
      </c>
      <c r="K158" s="9">
        <v>0</v>
      </c>
      <c r="L158" s="9">
        <v>0</v>
      </c>
      <c r="M158" s="9">
        <v>0</v>
      </c>
      <c r="N158" s="9">
        <v>0</v>
      </c>
      <c r="O158" s="9">
        <v>0</v>
      </c>
      <c r="P158" s="9">
        <v>0</v>
      </c>
      <c r="Q158" s="9">
        <v>0</v>
      </c>
      <c r="R158" s="9">
        <v>0</v>
      </c>
      <c r="S158" s="9">
        <v>0</v>
      </c>
      <c r="T158" s="9">
        <v>0</v>
      </c>
      <c r="U158" s="9">
        <v>0</v>
      </c>
      <c r="V158" s="9">
        <v>0</v>
      </c>
      <c r="W158" s="9">
        <v>0</v>
      </c>
      <c r="X158" s="9">
        <v>0</v>
      </c>
      <c r="Y158" s="9">
        <v>0</v>
      </c>
      <c r="Z158" s="9">
        <v>0</v>
      </c>
      <c r="AA158" s="9">
        <v>0</v>
      </c>
      <c r="AB158" s="9">
        <v>0</v>
      </c>
      <c r="AC158" s="9">
        <v>0</v>
      </c>
      <c r="AD158" s="9">
        <v>0</v>
      </c>
      <c r="AE158" s="9">
        <v>0</v>
      </c>
      <c r="AF158" s="9">
        <v>0</v>
      </c>
      <c r="AG158" s="9">
        <v>0</v>
      </c>
      <c r="AH158" s="9">
        <v>0</v>
      </c>
      <c r="AI158" s="9">
        <v>0</v>
      </c>
      <c r="AJ158" s="9">
        <v>0</v>
      </c>
      <c r="AK158" s="9">
        <v>0</v>
      </c>
      <c r="AL158" s="9">
        <v>0</v>
      </c>
      <c r="AM158" s="9">
        <v>0</v>
      </c>
      <c r="AN158" s="9">
        <v>0</v>
      </c>
      <c r="AO158" s="9">
        <v>0</v>
      </c>
      <c r="AP158" s="9">
        <v>0</v>
      </c>
      <c r="AQ158" s="9">
        <v>0</v>
      </c>
      <c r="AR158" s="9">
        <v>0</v>
      </c>
      <c r="AS158" s="9">
        <v>0</v>
      </c>
      <c r="AT158" s="9">
        <v>0</v>
      </c>
      <c r="AU158" s="9">
        <v>0</v>
      </c>
      <c r="AV158" s="9">
        <v>0</v>
      </c>
      <c r="AW158" s="9">
        <v>0</v>
      </c>
      <c r="AX158" s="9">
        <v>0</v>
      </c>
      <c r="AY158" s="9">
        <v>0</v>
      </c>
      <c r="AZ158" s="9">
        <v>0</v>
      </c>
      <c r="BA158" s="9">
        <v>0</v>
      </c>
      <c r="BB158" s="9">
        <v>0</v>
      </c>
      <c r="BC158" t="s">
        <v>0</v>
      </c>
      <c r="BD158" s="9">
        <v>6322</v>
      </c>
      <c r="BE158" s="75">
        <f t="shared" si="8"/>
        <v>1.4692314306763066</v>
      </c>
    </row>
    <row r="159" spans="1:181" x14ac:dyDescent="0.2">
      <c r="A159" s="11" t="s">
        <v>65</v>
      </c>
      <c r="B159" s="9">
        <v>0</v>
      </c>
      <c r="C159" s="9">
        <v>0</v>
      </c>
      <c r="D159" s="9">
        <v>0</v>
      </c>
      <c r="E159" s="9">
        <v>0</v>
      </c>
      <c r="F159" s="9">
        <v>0</v>
      </c>
      <c r="G159" s="9">
        <v>0</v>
      </c>
      <c r="H159" s="9">
        <v>0</v>
      </c>
      <c r="I159" s="9">
        <v>0</v>
      </c>
      <c r="J159" s="9">
        <v>0</v>
      </c>
      <c r="K159" s="9">
        <v>0</v>
      </c>
      <c r="L159" s="9">
        <v>0</v>
      </c>
      <c r="M159" s="9">
        <v>0</v>
      </c>
      <c r="N159" s="9">
        <v>0</v>
      </c>
      <c r="O159" s="9">
        <v>0</v>
      </c>
      <c r="P159" s="9">
        <v>0</v>
      </c>
      <c r="Q159" s="9">
        <v>0</v>
      </c>
      <c r="R159" s="9">
        <v>0</v>
      </c>
      <c r="S159" s="9">
        <v>0</v>
      </c>
      <c r="T159" s="9">
        <v>0</v>
      </c>
      <c r="U159" s="9">
        <v>0</v>
      </c>
      <c r="V159" s="9">
        <v>0</v>
      </c>
      <c r="W159" s="9">
        <v>0</v>
      </c>
      <c r="X159" s="9">
        <v>0</v>
      </c>
      <c r="Y159" s="9">
        <v>0</v>
      </c>
      <c r="Z159" s="9">
        <v>0</v>
      </c>
      <c r="AA159" s="9">
        <v>0</v>
      </c>
      <c r="AB159" s="9">
        <v>0</v>
      </c>
      <c r="AC159" s="9">
        <v>0</v>
      </c>
      <c r="AD159" s="9">
        <v>0</v>
      </c>
      <c r="AE159" s="9">
        <v>0</v>
      </c>
      <c r="AF159" s="9">
        <v>0</v>
      </c>
      <c r="AG159" s="9">
        <v>0</v>
      </c>
      <c r="AH159" s="9">
        <v>0</v>
      </c>
      <c r="AI159" s="9">
        <v>0</v>
      </c>
      <c r="AJ159" s="9">
        <v>0</v>
      </c>
      <c r="AK159" s="9">
        <v>0</v>
      </c>
      <c r="AL159" s="9">
        <v>0</v>
      </c>
      <c r="AM159" s="9">
        <v>0</v>
      </c>
      <c r="AN159" s="9">
        <v>0</v>
      </c>
      <c r="AO159" s="9">
        <v>0</v>
      </c>
      <c r="AP159" s="9">
        <v>0</v>
      </c>
      <c r="AQ159" s="9">
        <v>0</v>
      </c>
      <c r="AR159" s="9">
        <v>0</v>
      </c>
      <c r="AS159" s="9">
        <v>0</v>
      </c>
      <c r="AT159" s="9">
        <v>0</v>
      </c>
      <c r="AU159" s="9">
        <v>0</v>
      </c>
      <c r="AV159" s="9">
        <v>0</v>
      </c>
      <c r="AW159" s="9">
        <v>0</v>
      </c>
      <c r="AX159" s="9">
        <v>0</v>
      </c>
      <c r="AY159" s="9">
        <v>0</v>
      </c>
      <c r="AZ159" s="9">
        <v>0</v>
      </c>
      <c r="BA159" s="9">
        <v>0</v>
      </c>
      <c r="BB159" s="9">
        <v>0</v>
      </c>
      <c r="BC159" t="s">
        <v>26</v>
      </c>
      <c r="BD159" s="9">
        <v>5959</v>
      </c>
      <c r="BE159" s="75">
        <f t="shared" si="8"/>
        <v>1.3848703093008718</v>
      </c>
    </row>
    <row r="160" spans="1:181" x14ac:dyDescent="0.2">
      <c r="A160" s="11" t="s">
        <v>15</v>
      </c>
      <c r="B160" s="9">
        <v>0</v>
      </c>
      <c r="C160" s="9">
        <v>0</v>
      </c>
      <c r="D160" s="9">
        <v>0</v>
      </c>
      <c r="E160" s="9">
        <v>0</v>
      </c>
      <c r="F160" s="9">
        <v>0</v>
      </c>
      <c r="G160" s="9">
        <v>0</v>
      </c>
      <c r="H160" s="9">
        <v>0</v>
      </c>
      <c r="I160" s="9">
        <v>0</v>
      </c>
      <c r="J160" s="9">
        <v>0</v>
      </c>
      <c r="K160" s="9">
        <v>0</v>
      </c>
      <c r="L160" s="9">
        <v>0</v>
      </c>
      <c r="M160" s="9">
        <v>0</v>
      </c>
      <c r="N160" s="9">
        <v>0</v>
      </c>
      <c r="O160" s="9">
        <v>0</v>
      </c>
      <c r="P160" s="9">
        <v>0</v>
      </c>
      <c r="Q160" s="9">
        <v>0</v>
      </c>
      <c r="R160" s="9">
        <v>0</v>
      </c>
      <c r="S160" s="9">
        <v>0</v>
      </c>
      <c r="T160" s="9">
        <v>0</v>
      </c>
      <c r="U160" s="9">
        <v>0</v>
      </c>
      <c r="V160" s="9">
        <v>0</v>
      </c>
      <c r="W160" s="9">
        <v>0</v>
      </c>
      <c r="X160" s="9">
        <v>0</v>
      </c>
      <c r="Y160" s="9">
        <v>0</v>
      </c>
      <c r="Z160" s="9">
        <v>0</v>
      </c>
      <c r="AA160" s="9">
        <v>0</v>
      </c>
      <c r="AB160" s="9">
        <v>0</v>
      </c>
      <c r="AC160" s="9">
        <v>0</v>
      </c>
      <c r="AD160" s="9">
        <v>0</v>
      </c>
      <c r="AE160" s="9">
        <v>0</v>
      </c>
      <c r="AF160" s="9">
        <v>0</v>
      </c>
      <c r="AG160" s="9">
        <v>0</v>
      </c>
      <c r="AH160" s="9">
        <v>0</v>
      </c>
      <c r="AI160" s="9">
        <v>0</v>
      </c>
      <c r="AJ160" s="9">
        <v>0</v>
      </c>
      <c r="AK160" s="9">
        <v>0</v>
      </c>
      <c r="AL160" s="9">
        <v>0</v>
      </c>
      <c r="AM160" s="9">
        <v>0</v>
      </c>
      <c r="AN160" s="9">
        <v>0</v>
      </c>
      <c r="AO160" s="9">
        <v>0</v>
      </c>
      <c r="AP160" s="9">
        <v>0</v>
      </c>
      <c r="AQ160" s="9">
        <v>0</v>
      </c>
      <c r="AR160" s="9">
        <v>0</v>
      </c>
      <c r="AS160" s="9">
        <v>0</v>
      </c>
      <c r="AT160" s="9">
        <v>0</v>
      </c>
      <c r="AU160" s="9">
        <v>0</v>
      </c>
      <c r="AV160" s="9">
        <v>0</v>
      </c>
      <c r="AW160" s="9">
        <v>0</v>
      </c>
      <c r="AX160" s="9">
        <v>0</v>
      </c>
      <c r="AY160" s="9">
        <v>0</v>
      </c>
      <c r="AZ160" s="9">
        <v>0</v>
      </c>
      <c r="BA160" s="9">
        <v>0</v>
      </c>
      <c r="BB160" s="9">
        <v>0</v>
      </c>
      <c r="BC160" t="s">
        <v>24</v>
      </c>
      <c r="BD160" s="9">
        <v>5904</v>
      </c>
      <c r="BE160" s="75">
        <f t="shared" si="8"/>
        <v>1.3720883212136845</v>
      </c>
    </row>
    <row r="161" spans="1:57" x14ac:dyDescent="0.2">
      <c r="A161" s="11" t="s">
        <v>42</v>
      </c>
      <c r="B161" s="9">
        <v>0</v>
      </c>
      <c r="C161" s="9">
        <v>0</v>
      </c>
      <c r="D161" s="9">
        <v>0</v>
      </c>
      <c r="E161" s="9">
        <v>0</v>
      </c>
      <c r="F161" s="9">
        <v>0</v>
      </c>
      <c r="G161" s="9">
        <v>0</v>
      </c>
      <c r="H161" s="9">
        <v>0</v>
      </c>
      <c r="I161" s="9">
        <v>0</v>
      </c>
      <c r="J161" s="9">
        <v>0</v>
      </c>
      <c r="K161" s="9">
        <v>0</v>
      </c>
      <c r="L161" s="9">
        <v>0</v>
      </c>
      <c r="M161" s="9">
        <v>0</v>
      </c>
      <c r="N161" s="9">
        <v>0</v>
      </c>
      <c r="O161" s="9">
        <v>0</v>
      </c>
      <c r="P161" s="9">
        <v>0</v>
      </c>
      <c r="Q161" s="9">
        <v>0</v>
      </c>
      <c r="R161" s="9">
        <v>0</v>
      </c>
      <c r="S161" s="9">
        <v>0</v>
      </c>
      <c r="T161" s="9">
        <v>0</v>
      </c>
      <c r="U161" s="9">
        <v>0</v>
      </c>
      <c r="V161" s="9">
        <v>0</v>
      </c>
      <c r="W161" s="9">
        <v>0</v>
      </c>
      <c r="X161" s="9">
        <v>0</v>
      </c>
      <c r="Y161" s="9">
        <v>0</v>
      </c>
      <c r="Z161" s="9">
        <v>0</v>
      </c>
      <c r="AA161" s="9">
        <v>0</v>
      </c>
      <c r="AB161" s="9">
        <v>0</v>
      </c>
      <c r="AC161" s="9">
        <v>0</v>
      </c>
      <c r="AD161" s="9">
        <v>0</v>
      </c>
      <c r="AE161" s="9">
        <v>0</v>
      </c>
      <c r="AF161" s="9">
        <v>0</v>
      </c>
      <c r="AG161" s="9">
        <v>0</v>
      </c>
      <c r="AH161" s="9">
        <v>0</v>
      </c>
      <c r="AI161" s="9">
        <v>0</v>
      </c>
      <c r="AJ161" s="9">
        <v>0</v>
      </c>
      <c r="AK161" s="9">
        <v>0</v>
      </c>
      <c r="AL161" s="9">
        <v>0</v>
      </c>
      <c r="AM161" s="9">
        <v>0</v>
      </c>
      <c r="AN161" s="9">
        <v>0</v>
      </c>
      <c r="AO161" s="9">
        <v>0</v>
      </c>
      <c r="AP161" s="9">
        <v>0</v>
      </c>
      <c r="AQ161" s="9">
        <v>0</v>
      </c>
      <c r="AR161" s="9">
        <v>0</v>
      </c>
      <c r="AS161" s="9">
        <v>0</v>
      </c>
      <c r="AT161" s="9">
        <v>0</v>
      </c>
      <c r="AU161" s="9">
        <v>0</v>
      </c>
      <c r="AV161" s="9">
        <v>0</v>
      </c>
      <c r="AW161" s="9">
        <v>0</v>
      </c>
      <c r="AX161" s="9">
        <v>0</v>
      </c>
      <c r="AY161" s="9">
        <v>0</v>
      </c>
      <c r="AZ161" s="9">
        <v>0</v>
      </c>
      <c r="BA161" s="9">
        <v>0</v>
      </c>
      <c r="BB161" s="9">
        <v>0</v>
      </c>
      <c r="BC161" t="s">
        <v>12</v>
      </c>
      <c r="BD161" s="9">
        <v>5084</v>
      </c>
      <c r="BE161" s="75">
        <f t="shared" si="8"/>
        <v>1.1815204988228951</v>
      </c>
    </row>
    <row r="162" spans="1:57" x14ac:dyDescent="0.2">
      <c r="A162" s="29" t="s">
        <v>16</v>
      </c>
      <c r="B162" s="21">
        <v>71115</v>
      </c>
      <c r="C162" s="21">
        <v>71115</v>
      </c>
      <c r="D162" s="21">
        <v>74668</v>
      </c>
      <c r="E162" s="21">
        <v>74668</v>
      </c>
      <c r="F162" s="21">
        <v>75107</v>
      </c>
      <c r="G162" s="21">
        <v>75107</v>
      </c>
      <c r="H162" s="21">
        <v>76396</v>
      </c>
      <c r="I162" s="21">
        <v>80420</v>
      </c>
      <c r="J162" s="21">
        <v>82089</v>
      </c>
      <c r="K162" s="21">
        <v>82085</v>
      </c>
      <c r="L162" s="21">
        <v>84337</v>
      </c>
      <c r="M162" s="21">
        <v>85632</v>
      </c>
      <c r="N162" s="21">
        <v>87846</v>
      </c>
      <c r="O162" s="21">
        <v>90490</v>
      </c>
      <c r="P162" s="21">
        <v>96236</v>
      </c>
      <c r="Q162" s="21">
        <v>97154</v>
      </c>
      <c r="R162" s="21">
        <v>98350</v>
      </c>
      <c r="S162" s="21">
        <v>98472</v>
      </c>
      <c r="T162" s="21">
        <v>98827</v>
      </c>
      <c r="U162" s="21">
        <v>99435</v>
      </c>
      <c r="V162" s="21">
        <v>100183</v>
      </c>
      <c r="W162" s="21">
        <v>101452</v>
      </c>
      <c r="X162" s="21">
        <v>102479</v>
      </c>
      <c r="Y162" s="21">
        <v>104045</v>
      </c>
      <c r="Z162" s="21">
        <v>107429</v>
      </c>
      <c r="AA162" s="21">
        <v>109330</v>
      </c>
      <c r="AB162" s="21">
        <v>121743</v>
      </c>
      <c r="AC162" s="21">
        <v>122170</v>
      </c>
      <c r="AD162" s="21">
        <v>123271</v>
      </c>
      <c r="AE162" s="21">
        <v>124199</v>
      </c>
      <c r="AF162" s="21">
        <v>124829</v>
      </c>
      <c r="AG162" s="21">
        <v>125003</v>
      </c>
      <c r="AH162" s="21">
        <v>124526</v>
      </c>
      <c r="AI162" s="21">
        <v>124575</v>
      </c>
      <c r="AJ162" s="21">
        <v>124481</v>
      </c>
      <c r="AK162" s="21">
        <v>124687</v>
      </c>
      <c r="AL162" s="21">
        <v>125105</v>
      </c>
      <c r="AM162" s="21">
        <v>123440</v>
      </c>
      <c r="AN162" s="21">
        <v>123294</v>
      </c>
      <c r="AO162" s="21">
        <v>122760</v>
      </c>
      <c r="AP162" s="21">
        <v>121538</v>
      </c>
      <c r="AQ162" s="21">
        <v>118695</v>
      </c>
      <c r="AR162" s="21">
        <v>112724</v>
      </c>
      <c r="AS162" s="21">
        <v>110785</v>
      </c>
      <c r="AT162" s="21">
        <v>108866</v>
      </c>
      <c r="AU162" s="21">
        <v>108500</v>
      </c>
      <c r="AV162" s="21">
        <v>104607</v>
      </c>
      <c r="AW162" s="21">
        <v>104437</v>
      </c>
      <c r="AX162" s="21">
        <v>100196</v>
      </c>
      <c r="AY162" s="21">
        <v>91943</v>
      </c>
      <c r="AZ162" s="21">
        <v>87114</v>
      </c>
      <c r="BA162" s="21">
        <v>77104</v>
      </c>
      <c r="BB162" s="21">
        <v>107500</v>
      </c>
      <c r="BC162" t="s">
        <v>128</v>
      </c>
      <c r="BD162" s="9">
        <v>4979</v>
      </c>
      <c r="BE162" s="75">
        <f t="shared" si="8"/>
        <v>1.1571185215655377</v>
      </c>
    </row>
    <row r="163" spans="1:57" x14ac:dyDescent="0.2">
      <c r="A163" s="11" t="s">
        <v>20</v>
      </c>
      <c r="B163" s="9">
        <v>1892</v>
      </c>
      <c r="C163" s="9">
        <v>1892</v>
      </c>
      <c r="D163" s="9">
        <v>0</v>
      </c>
      <c r="E163" s="9">
        <v>0</v>
      </c>
      <c r="F163" s="9">
        <v>0</v>
      </c>
      <c r="G163" s="9">
        <v>0</v>
      </c>
      <c r="H163" s="9">
        <v>0</v>
      </c>
      <c r="I163" s="9">
        <v>0</v>
      </c>
      <c r="J163" s="9">
        <v>0</v>
      </c>
      <c r="K163" s="9">
        <v>0</v>
      </c>
      <c r="L163" s="9">
        <v>0</v>
      </c>
      <c r="M163" s="9">
        <v>0</v>
      </c>
      <c r="N163" s="9">
        <v>0</v>
      </c>
      <c r="O163" s="9">
        <v>0</v>
      </c>
      <c r="P163" s="9">
        <v>0</v>
      </c>
      <c r="Q163" s="9">
        <v>0</v>
      </c>
      <c r="R163" s="9">
        <v>0</v>
      </c>
      <c r="S163" s="9">
        <v>0</v>
      </c>
      <c r="T163" s="9">
        <v>0</v>
      </c>
      <c r="U163" s="9">
        <v>0</v>
      </c>
      <c r="V163" s="9">
        <v>0</v>
      </c>
      <c r="W163" s="9">
        <v>0</v>
      </c>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9">
        <v>0</v>
      </c>
      <c r="AO163" s="9">
        <v>0</v>
      </c>
      <c r="AP163" s="9">
        <v>0</v>
      </c>
      <c r="AQ163" s="9">
        <v>0</v>
      </c>
      <c r="AR163" s="9">
        <v>0</v>
      </c>
      <c r="AS163" s="9">
        <v>0</v>
      </c>
      <c r="AT163" s="9">
        <v>0</v>
      </c>
      <c r="AU163" s="9">
        <v>0</v>
      </c>
      <c r="AV163" s="9">
        <v>0</v>
      </c>
      <c r="AW163" s="9">
        <v>0</v>
      </c>
      <c r="AX163" s="9">
        <v>0</v>
      </c>
      <c r="AY163" s="9">
        <v>0</v>
      </c>
      <c r="AZ163" s="9">
        <v>0</v>
      </c>
      <c r="BA163" s="9">
        <v>0</v>
      </c>
      <c r="BB163" s="9">
        <v>0</v>
      </c>
      <c r="BC163" t="s">
        <v>58</v>
      </c>
      <c r="BD163" s="9">
        <v>3577</v>
      </c>
      <c r="BE163" s="75">
        <f t="shared" si="8"/>
        <v>0.83129402523396856</v>
      </c>
    </row>
    <row r="164" spans="1:57" x14ac:dyDescent="0.2">
      <c r="A164" s="11" t="s">
        <v>43</v>
      </c>
      <c r="B164" s="9">
        <v>0</v>
      </c>
      <c r="C164" s="9">
        <v>0</v>
      </c>
      <c r="D164" s="9">
        <v>0</v>
      </c>
      <c r="E164" s="9">
        <v>0</v>
      </c>
      <c r="F164" s="9">
        <v>0</v>
      </c>
      <c r="G164" s="9">
        <v>0</v>
      </c>
      <c r="H164" s="9">
        <v>0</v>
      </c>
      <c r="I164" s="9">
        <v>0</v>
      </c>
      <c r="J164" s="9">
        <v>0</v>
      </c>
      <c r="K164" s="9">
        <v>0</v>
      </c>
      <c r="L164" s="9">
        <v>0</v>
      </c>
      <c r="M164" s="9">
        <v>0</v>
      </c>
      <c r="N164" s="9">
        <v>0</v>
      </c>
      <c r="O164" s="9">
        <v>0</v>
      </c>
      <c r="P164" s="9">
        <v>0</v>
      </c>
      <c r="Q164" s="9">
        <v>0</v>
      </c>
      <c r="R164" s="9">
        <v>0</v>
      </c>
      <c r="S164" s="9">
        <v>0</v>
      </c>
      <c r="T164" s="9">
        <v>0</v>
      </c>
      <c r="U164" s="9">
        <v>0</v>
      </c>
      <c r="V164" s="9">
        <v>0</v>
      </c>
      <c r="W164" s="9">
        <v>0</v>
      </c>
      <c r="X164" s="9">
        <v>0</v>
      </c>
      <c r="Y164" s="9">
        <v>0</v>
      </c>
      <c r="Z164" s="9">
        <v>0</v>
      </c>
      <c r="AA164" s="9">
        <v>0</v>
      </c>
      <c r="AB164" s="9">
        <v>0</v>
      </c>
      <c r="AC164" s="9">
        <v>0</v>
      </c>
      <c r="AD164" s="9">
        <v>0</v>
      </c>
      <c r="AE164" s="9">
        <v>0</v>
      </c>
      <c r="AF164" s="9">
        <v>0</v>
      </c>
      <c r="AG164" s="9">
        <v>0</v>
      </c>
      <c r="AH164" s="9">
        <v>0</v>
      </c>
      <c r="AI164" s="9">
        <v>0</v>
      </c>
      <c r="AJ164" s="9">
        <v>0</v>
      </c>
      <c r="AK164" s="9">
        <v>0</v>
      </c>
      <c r="AL164" s="9">
        <v>0</v>
      </c>
      <c r="AM164" s="9">
        <v>0</v>
      </c>
      <c r="AN164" s="9">
        <v>0</v>
      </c>
      <c r="AO164" s="9">
        <v>0</v>
      </c>
      <c r="AP164" s="9">
        <v>0</v>
      </c>
      <c r="AQ164" s="9">
        <v>0</v>
      </c>
      <c r="AR164" s="9">
        <v>0</v>
      </c>
      <c r="AS164" s="9">
        <v>0</v>
      </c>
      <c r="AT164" s="9">
        <v>0</v>
      </c>
      <c r="AU164" s="9">
        <v>0</v>
      </c>
      <c r="AV164" s="9">
        <v>0</v>
      </c>
      <c r="AW164" s="9">
        <v>0</v>
      </c>
      <c r="AX164" s="9">
        <v>0</v>
      </c>
      <c r="AY164" s="9">
        <v>0</v>
      </c>
      <c r="AZ164" s="9">
        <v>0</v>
      </c>
      <c r="BA164" s="9">
        <v>0</v>
      </c>
      <c r="BB164" s="9">
        <v>0</v>
      </c>
      <c r="BC164" t="s">
        <v>34</v>
      </c>
      <c r="BD164" s="9">
        <v>3061</v>
      </c>
      <c r="BE164" s="75">
        <f t="shared" si="8"/>
        <v>0.7113757369978132</v>
      </c>
    </row>
    <row r="165" spans="1:57" x14ac:dyDescent="0.2">
      <c r="A165" s="29" t="s">
        <v>17</v>
      </c>
      <c r="B165" s="21">
        <v>12219</v>
      </c>
      <c r="C165" s="21">
        <v>12219</v>
      </c>
      <c r="D165" s="21">
        <v>12487</v>
      </c>
      <c r="E165" s="21">
        <v>12487</v>
      </c>
      <c r="F165" s="21">
        <v>12762</v>
      </c>
      <c r="G165" s="21">
        <v>12762</v>
      </c>
      <c r="H165" s="21">
        <v>12865</v>
      </c>
      <c r="I165" s="21">
        <v>12865</v>
      </c>
      <c r="J165" s="21">
        <v>12911</v>
      </c>
      <c r="K165" s="21">
        <v>12909</v>
      </c>
      <c r="L165" s="21">
        <v>13056</v>
      </c>
      <c r="M165" s="21">
        <v>13127</v>
      </c>
      <c r="N165" s="21">
        <v>13134</v>
      </c>
      <c r="O165" s="21">
        <v>13131</v>
      </c>
      <c r="P165" s="21">
        <v>13125</v>
      </c>
      <c r="Q165" s="21">
        <v>13149</v>
      </c>
      <c r="R165" s="21">
        <v>13154</v>
      </c>
      <c r="S165" s="21">
        <v>13113</v>
      </c>
      <c r="T165" s="21">
        <v>13113</v>
      </c>
      <c r="U165" s="21">
        <v>13111</v>
      </c>
      <c r="V165" s="21">
        <v>13064</v>
      </c>
      <c r="W165" s="21">
        <v>13049</v>
      </c>
      <c r="X165" s="21">
        <v>13136</v>
      </c>
      <c r="Y165" s="21">
        <v>13240</v>
      </c>
      <c r="Z165" s="21">
        <v>13213</v>
      </c>
      <c r="AA165" s="21">
        <v>13223</v>
      </c>
      <c r="AB165" s="21">
        <v>13292</v>
      </c>
      <c r="AC165" s="21">
        <v>13319</v>
      </c>
      <c r="AD165" s="21">
        <v>13293</v>
      </c>
      <c r="AE165" s="21">
        <v>13275</v>
      </c>
      <c r="AF165" s="21">
        <v>13176</v>
      </c>
      <c r="AG165" s="21">
        <v>13160</v>
      </c>
      <c r="AH165" s="21">
        <v>13165</v>
      </c>
      <c r="AI165" s="21">
        <v>12949</v>
      </c>
      <c r="AJ165" s="21">
        <v>12780</v>
      </c>
      <c r="AK165" s="21">
        <v>12811</v>
      </c>
      <c r="AL165" s="21">
        <v>12877</v>
      </c>
      <c r="AM165" s="21">
        <v>12623</v>
      </c>
      <c r="AN165" s="21">
        <v>12420</v>
      </c>
      <c r="AO165" s="21">
        <v>12202</v>
      </c>
      <c r="AP165" s="21">
        <v>11616</v>
      </c>
      <c r="AQ165" s="21">
        <v>10762</v>
      </c>
      <c r="AR165" s="21">
        <v>10617</v>
      </c>
      <c r="AS165" s="21">
        <v>10562</v>
      </c>
      <c r="AT165" s="21">
        <v>10580</v>
      </c>
      <c r="AU165" s="21">
        <v>10632</v>
      </c>
      <c r="AV165" s="21">
        <v>10653</v>
      </c>
      <c r="AW165" s="21">
        <v>10749</v>
      </c>
      <c r="AX165" s="21">
        <v>10798</v>
      </c>
      <c r="AY165" s="21">
        <v>10908</v>
      </c>
      <c r="AZ165" s="21">
        <v>10928</v>
      </c>
      <c r="BA165" s="21">
        <v>10731</v>
      </c>
      <c r="BB165" s="21">
        <v>10000</v>
      </c>
      <c r="BC165" t="s">
        <v>2</v>
      </c>
      <c r="BD165" s="9">
        <v>2580</v>
      </c>
      <c r="BE165" s="75">
        <f t="shared" si="8"/>
        <v>0.59959144118077679</v>
      </c>
    </row>
    <row r="166" spans="1:57" x14ac:dyDescent="0.2">
      <c r="A166" s="11" t="s">
        <v>18</v>
      </c>
      <c r="B166" s="9">
        <v>0</v>
      </c>
      <c r="C166" s="9">
        <v>0</v>
      </c>
      <c r="D166" s="9">
        <v>0</v>
      </c>
      <c r="E166" s="9">
        <v>0</v>
      </c>
      <c r="F166" s="9">
        <v>0</v>
      </c>
      <c r="G166" s="9">
        <v>0</v>
      </c>
      <c r="H166" s="9">
        <v>0</v>
      </c>
      <c r="I166" s="9">
        <v>0</v>
      </c>
      <c r="J166" s="9">
        <v>0</v>
      </c>
      <c r="K166" s="9">
        <v>0</v>
      </c>
      <c r="L166" s="9">
        <v>0</v>
      </c>
      <c r="M166" s="9">
        <v>0</v>
      </c>
      <c r="N166" s="9">
        <v>0</v>
      </c>
      <c r="O166" s="9">
        <v>0</v>
      </c>
      <c r="P166" s="9">
        <v>0</v>
      </c>
      <c r="Q166" s="9">
        <v>0</v>
      </c>
      <c r="R166" s="9">
        <v>0</v>
      </c>
      <c r="S166" s="9">
        <v>0</v>
      </c>
      <c r="T166" s="9">
        <v>0</v>
      </c>
      <c r="U166" s="9">
        <v>0</v>
      </c>
      <c r="V166" s="9">
        <v>0</v>
      </c>
      <c r="W166" s="9">
        <v>0</v>
      </c>
      <c r="X166" s="9">
        <v>0</v>
      </c>
      <c r="Y166" s="9">
        <v>0</v>
      </c>
      <c r="Z166" s="9">
        <v>0</v>
      </c>
      <c r="AA166" s="9">
        <v>0</v>
      </c>
      <c r="AB166" s="9">
        <v>0</v>
      </c>
      <c r="AC166" s="9">
        <v>0</v>
      </c>
      <c r="AD166" s="9">
        <v>0</v>
      </c>
      <c r="AE166" s="9">
        <v>0</v>
      </c>
      <c r="AF166" s="9">
        <v>0</v>
      </c>
      <c r="AG166" s="9">
        <v>0</v>
      </c>
      <c r="AH166" s="9">
        <v>0</v>
      </c>
      <c r="AI166" s="9">
        <v>0</v>
      </c>
      <c r="AJ166" s="9">
        <v>0</v>
      </c>
      <c r="AK166" s="9">
        <v>0</v>
      </c>
      <c r="AL166" s="9">
        <v>0</v>
      </c>
      <c r="AM166" s="9">
        <v>0</v>
      </c>
      <c r="AN166" s="9">
        <v>0</v>
      </c>
      <c r="AO166" s="9">
        <v>0</v>
      </c>
      <c r="AP166" s="9">
        <v>0</v>
      </c>
      <c r="AQ166" s="9">
        <v>0</v>
      </c>
      <c r="AR166" s="9">
        <v>0</v>
      </c>
      <c r="AS166" s="9">
        <v>0</v>
      </c>
      <c r="AT166" s="9">
        <v>0</v>
      </c>
      <c r="AU166" s="9">
        <v>0</v>
      </c>
      <c r="AV166" s="9">
        <v>0</v>
      </c>
      <c r="AW166" s="9">
        <v>0</v>
      </c>
      <c r="AX166" s="9">
        <v>0</v>
      </c>
      <c r="AY166" s="9">
        <v>0</v>
      </c>
      <c r="AZ166" s="9">
        <v>0</v>
      </c>
      <c r="BA166" s="9">
        <v>0</v>
      </c>
      <c r="BB166" s="9">
        <v>0</v>
      </c>
      <c r="BC166" t="s">
        <v>13</v>
      </c>
      <c r="BD166" s="9">
        <v>2016</v>
      </c>
      <c r="BE166" s="75">
        <f t="shared" si="8"/>
        <v>0.46851796334125811</v>
      </c>
    </row>
    <row r="167" spans="1:57" x14ac:dyDescent="0.2">
      <c r="A167" s="11" t="s">
        <v>37</v>
      </c>
      <c r="B167" s="9">
        <v>0</v>
      </c>
      <c r="C167" s="9">
        <v>0</v>
      </c>
      <c r="D167" s="9">
        <v>0</v>
      </c>
      <c r="E167" s="9">
        <v>0</v>
      </c>
      <c r="F167" s="9">
        <v>0</v>
      </c>
      <c r="G167" s="9">
        <v>0</v>
      </c>
      <c r="H167" s="9">
        <v>0</v>
      </c>
      <c r="I167" s="9">
        <v>0</v>
      </c>
      <c r="J167" s="9">
        <v>0</v>
      </c>
      <c r="K167" s="9">
        <v>0</v>
      </c>
      <c r="L167" s="9">
        <v>0</v>
      </c>
      <c r="M167" s="9">
        <v>0</v>
      </c>
      <c r="N167" s="9">
        <v>0</v>
      </c>
      <c r="O167" s="9">
        <v>0</v>
      </c>
      <c r="P167" s="9">
        <v>0</v>
      </c>
      <c r="Q167" s="9">
        <v>0</v>
      </c>
      <c r="R167" s="9">
        <v>0</v>
      </c>
      <c r="S167" s="9">
        <v>0</v>
      </c>
      <c r="T167" s="9">
        <v>0</v>
      </c>
      <c r="U167" s="9">
        <v>0</v>
      </c>
      <c r="V167" s="9">
        <v>0</v>
      </c>
      <c r="W167" s="9">
        <v>0</v>
      </c>
      <c r="X167" s="9">
        <v>0</v>
      </c>
      <c r="Y167" s="9">
        <v>0</v>
      </c>
      <c r="Z167" s="9">
        <v>0</v>
      </c>
      <c r="AA167" s="9">
        <v>0</v>
      </c>
      <c r="AB167" s="9">
        <v>0</v>
      </c>
      <c r="AC167" s="9">
        <v>0</v>
      </c>
      <c r="AD167" s="9">
        <v>0</v>
      </c>
      <c r="AE167" s="9">
        <v>0</v>
      </c>
      <c r="AF167" s="9">
        <v>0</v>
      </c>
      <c r="AG167" s="9">
        <v>0</v>
      </c>
      <c r="AH167" s="9">
        <v>0</v>
      </c>
      <c r="AI167" s="9">
        <v>0</v>
      </c>
      <c r="AJ167" s="9">
        <v>0</v>
      </c>
      <c r="AK167" s="9">
        <v>0</v>
      </c>
      <c r="AL167" s="9">
        <v>0</v>
      </c>
      <c r="AM167" s="9">
        <v>0</v>
      </c>
      <c r="AN167" s="9">
        <v>0</v>
      </c>
      <c r="AO167" s="9">
        <v>0</v>
      </c>
      <c r="AP167" s="9">
        <v>0</v>
      </c>
      <c r="AQ167" s="9">
        <v>0</v>
      </c>
      <c r="AR167" s="9">
        <v>0</v>
      </c>
      <c r="AS167" s="9">
        <v>0</v>
      </c>
      <c r="AT167" s="9">
        <v>0</v>
      </c>
      <c r="AU167" s="9">
        <v>0</v>
      </c>
      <c r="AV167" s="9">
        <v>0</v>
      </c>
      <c r="AW167" s="9">
        <v>0</v>
      </c>
      <c r="AX167" s="9">
        <v>0</v>
      </c>
      <c r="AY167" s="9">
        <v>0</v>
      </c>
      <c r="AZ167" s="9">
        <v>0</v>
      </c>
      <c r="BA167" s="9">
        <v>0</v>
      </c>
      <c r="BB167" s="9">
        <v>0</v>
      </c>
      <c r="BC167" t="s">
        <v>23</v>
      </c>
      <c r="BD167" s="9">
        <v>1490</v>
      </c>
      <c r="BE167" s="75">
        <f t="shared" si="8"/>
        <v>0.34627567727106878</v>
      </c>
    </row>
    <row r="168" spans="1:57" x14ac:dyDescent="0.2">
      <c r="A168" s="11" t="s">
        <v>44</v>
      </c>
      <c r="B168" s="9">
        <v>0</v>
      </c>
      <c r="C168" s="9">
        <v>0</v>
      </c>
      <c r="D168" s="9">
        <v>0</v>
      </c>
      <c r="E168" s="9">
        <v>0</v>
      </c>
      <c r="F168" s="9">
        <v>0</v>
      </c>
      <c r="G168" s="9">
        <v>0</v>
      </c>
      <c r="H168" s="9">
        <v>0</v>
      </c>
      <c r="I168" s="9">
        <v>0</v>
      </c>
      <c r="J168" s="9">
        <v>0</v>
      </c>
      <c r="K168" s="9">
        <v>0</v>
      </c>
      <c r="L168" s="9">
        <v>0</v>
      </c>
      <c r="M168" s="9">
        <v>0</v>
      </c>
      <c r="N168" s="9">
        <v>0</v>
      </c>
      <c r="O168" s="9">
        <v>0</v>
      </c>
      <c r="P168" s="9">
        <v>0</v>
      </c>
      <c r="Q168" s="9">
        <v>0</v>
      </c>
      <c r="R168" s="9">
        <v>0</v>
      </c>
      <c r="S168" s="9">
        <v>0</v>
      </c>
      <c r="T168" s="9">
        <v>0</v>
      </c>
      <c r="U168" s="9">
        <v>0</v>
      </c>
      <c r="V168" s="9">
        <v>0</v>
      </c>
      <c r="W168" s="9">
        <v>0</v>
      </c>
      <c r="X168" s="9">
        <v>0</v>
      </c>
      <c r="Y168" s="9">
        <v>0</v>
      </c>
      <c r="Z168" s="9">
        <v>0</v>
      </c>
      <c r="AA168" s="9">
        <v>0</v>
      </c>
      <c r="AB168" s="9">
        <v>0</v>
      </c>
      <c r="AC168" s="9">
        <v>0</v>
      </c>
      <c r="AD168" s="9">
        <v>0</v>
      </c>
      <c r="AE168" s="9">
        <v>0</v>
      </c>
      <c r="AF168" s="9">
        <v>0</v>
      </c>
      <c r="AG168" s="9">
        <v>0</v>
      </c>
      <c r="AH168" s="9">
        <v>0</v>
      </c>
      <c r="AI168" s="9">
        <v>0</v>
      </c>
      <c r="AJ168" s="9">
        <v>0</v>
      </c>
      <c r="AK168" s="9">
        <v>0</v>
      </c>
      <c r="AL168" s="9">
        <v>0</v>
      </c>
      <c r="AM168" s="9">
        <v>0</v>
      </c>
      <c r="AN168" s="9">
        <v>0</v>
      </c>
      <c r="AO168" s="9">
        <v>0</v>
      </c>
      <c r="AP168" s="9">
        <v>0</v>
      </c>
      <c r="AQ168" s="9">
        <v>0</v>
      </c>
      <c r="AR168" s="9">
        <v>0</v>
      </c>
      <c r="AS168" s="9">
        <v>0</v>
      </c>
      <c r="AT168" s="9">
        <v>0</v>
      </c>
      <c r="AU168" s="9">
        <v>0</v>
      </c>
      <c r="AV168" s="9">
        <v>0</v>
      </c>
      <c r="AW168" s="9">
        <v>0</v>
      </c>
      <c r="AX168" s="9">
        <v>0</v>
      </c>
      <c r="AY168" s="9">
        <v>0</v>
      </c>
      <c r="AZ168" s="9">
        <v>0</v>
      </c>
      <c r="BA168" s="9">
        <v>0</v>
      </c>
      <c r="BB168" s="9">
        <v>0</v>
      </c>
      <c r="BC168" t="s">
        <v>91</v>
      </c>
      <c r="BD168" s="9">
        <v>1186</v>
      </c>
      <c r="BE168" s="75">
        <f t="shared" si="8"/>
        <v>0.27562614311643463</v>
      </c>
    </row>
    <row r="169" spans="1:57" x14ac:dyDescent="0.2">
      <c r="A169" s="29" t="s">
        <v>19</v>
      </c>
      <c r="B169" s="21">
        <v>38755</v>
      </c>
      <c r="C169" s="21">
        <v>36860</v>
      </c>
      <c r="D169" s="21">
        <v>39815</v>
      </c>
      <c r="E169" s="21">
        <v>37920</v>
      </c>
      <c r="F169" s="21">
        <v>40606</v>
      </c>
      <c r="G169" s="21">
        <v>38711</v>
      </c>
      <c r="H169" s="21">
        <v>28869</v>
      </c>
      <c r="I169" s="21">
        <v>30249</v>
      </c>
      <c r="J169" s="21">
        <v>31130</v>
      </c>
      <c r="K169" s="21">
        <v>32064</v>
      </c>
      <c r="L169" s="21">
        <v>33102</v>
      </c>
      <c r="M169" s="21">
        <v>34503</v>
      </c>
      <c r="N169" s="21">
        <v>35914</v>
      </c>
      <c r="O169" s="21">
        <v>36931</v>
      </c>
      <c r="P169" s="21">
        <v>36931</v>
      </c>
      <c r="Q169" s="21">
        <v>39151</v>
      </c>
      <c r="R169" s="21">
        <v>40176</v>
      </c>
      <c r="S169" s="21">
        <v>40909</v>
      </c>
      <c r="T169" s="21">
        <v>40960</v>
      </c>
      <c r="U169" s="21">
        <v>41269</v>
      </c>
      <c r="V169" s="21">
        <v>41117</v>
      </c>
      <c r="W169" s="21">
        <v>41151</v>
      </c>
      <c r="X169" s="21">
        <v>41669</v>
      </c>
      <c r="Y169" s="21">
        <v>41669</v>
      </c>
      <c r="Z169" s="21">
        <v>41669</v>
      </c>
      <c r="AA169" s="21">
        <v>41669</v>
      </c>
      <c r="AB169" s="21">
        <v>41669</v>
      </c>
      <c r="AC169" s="21">
        <v>41669</v>
      </c>
      <c r="AD169" s="21">
        <v>41669</v>
      </c>
      <c r="AE169" s="21">
        <v>44783</v>
      </c>
      <c r="AF169" s="21">
        <v>46141</v>
      </c>
      <c r="AG169" s="21">
        <v>46771</v>
      </c>
      <c r="AH169" s="21">
        <v>46904</v>
      </c>
      <c r="AI169" s="21">
        <v>47457</v>
      </c>
      <c r="AJ169" s="21">
        <v>47457</v>
      </c>
      <c r="AK169" s="21">
        <v>48260</v>
      </c>
      <c r="AL169" s="21">
        <v>49917</v>
      </c>
      <c r="AM169" s="21">
        <v>50999</v>
      </c>
      <c r="AN169" s="21">
        <v>52703</v>
      </c>
      <c r="AO169" s="21">
        <v>54732</v>
      </c>
      <c r="AP169" s="21">
        <v>56003</v>
      </c>
      <c r="AQ169" s="21">
        <v>57487</v>
      </c>
      <c r="AR169" s="21">
        <v>58656</v>
      </c>
      <c r="AS169" s="21">
        <v>59329</v>
      </c>
      <c r="AT169" s="21">
        <v>60673</v>
      </c>
      <c r="AU169" s="21">
        <v>62136</v>
      </c>
      <c r="AV169" s="21">
        <v>63886</v>
      </c>
      <c r="AW169" s="21">
        <v>65535</v>
      </c>
      <c r="AX169" s="21">
        <v>66836</v>
      </c>
      <c r="AY169" s="21">
        <v>68809</v>
      </c>
      <c r="AZ169" s="21">
        <v>71619</v>
      </c>
      <c r="BA169" s="21">
        <v>73372</v>
      </c>
      <c r="BB169" s="21">
        <v>74987</v>
      </c>
      <c r="BC169" t="s">
        <v>70</v>
      </c>
      <c r="BD169" s="9">
        <v>874</v>
      </c>
      <c r="BE169" s="75">
        <f t="shared" si="8"/>
        <v>0.20311741069457323</v>
      </c>
    </row>
    <row r="170" spans="1:57" x14ac:dyDescent="0.2">
      <c r="A170" s="11" t="s">
        <v>45</v>
      </c>
      <c r="B170" s="9">
        <v>0</v>
      </c>
      <c r="C170" s="9">
        <v>0</v>
      </c>
      <c r="D170" s="9">
        <v>0</v>
      </c>
      <c r="E170" s="9">
        <v>0</v>
      </c>
      <c r="F170" s="9">
        <v>0</v>
      </c>
      <c r="G170" s="9">
        <v>0</v>
      </c>
      <c r="H170" s="9">
        <v>0</v>
      </c>
      <c r="I170" s="9">
        <v>0</v>
      </c>
      <c r="J170" s="9">
        <v>0</v>
      </c>
      <c r="K170" s="9">
        <v>0</v>
      </c>
      <c r="L170" s="9">
        <v>0</v>
      </c>
      <c r="M170" s="9">
        <v>0</v>
      </c>
      <c r="N170" s="9">
        <v>0</v>
      </c>
      <c r="O170" s="9">
        <v>0</v>
      </c>
      <c r="P170" s="9">
        <v>0</v>
      </c>
      <c r="Q170" s="9">
        <v>0</v>
      </c>
      <c r="R170" s="9">
        <v>0</v>
      </c>
      <c r="S170" s="9">
        <v>0</v>
      </c>
      <c r="T170" s="9">
        <v>0</v>
      </c>
      <c r="U170" s="9">
        <v>0</v>
      </c>
      <c r="V170" s="9">
        <v>0</v>
      </c>
      <c r="W170" s="9">
        <v>0</v>
      </c>
      <c r="X170" s="9">
        <v>0</v>
      </c>
      <c r="Y170" s="9">
        <v>0</v>
      </c>
      <c r="Z170" s="9">
        <v>0</v>
      </c>
      <c r="AA170" s="9">
        <v>0</v>
      </c>
      <c r="AB170" s="9">
        <v>0</v>
      </c>
      <c r="AC170" s="9">
        <v>0</v>
      </c>
      <c r="AD170" s="9">
        <v>0</v>
      </c>
      <c r="AE170" s="9">
        <v>0</v>
      </c>
      <c r="AF170" s="9">
        <v>0</v>
      </c>
      <c r="AG170" s="9">
        <v>0</v>
      </c>
      <c r="AH170" s="9">
        <v>0</v>
      </c>
      <c r="AI170" s="9">
        <v>0</v>
      </c>
      <c r="AJ170" s="9">
        <v>0</v>
      </c>
      <c r="AK170" s="9">
        <v>0</v>
      </c>
      <c r="AL170" s="9">
        <v>0</v>
      </c>
      <c r="AM170" s="9">
        <v>0</v>
      </c>
      <c r="AN170" s="9">
        <v>0</v>
      </c>
      <c r="AO170" s="9">
        <v>0</v>
      </c>
      <c r="AP170" s="9">
        <v>0</v>
      </c>
      <c r="AQ170" s="9">
        <v>0</v>
      </c>
      <c r="AR170" s="9">
        <v>0</v>
      </c>
      <c r="AS170" s="9">
        <v>0</v>
      </c>
      <c r="AT170" s="9">
        <v>0</v>
      </c>
      <c r="AU170" s="9">
        <v>0</v>
      </c>
      <c r="AV170" s="9">
        <v>0</v>
      </c>
      <c r="AW170" s="9">
        <v>0</v>
      </c>
      <c r="AX170" s="9">
        <v>0</v>
      </c>
      <c r="AY170" s="9">
        <v>0</v>
      </c>
      <c r="AZ170" s="9">
        <v>0</v>
      </c>
      <c r="BA170" s="9">
        <v>0</v>
      </c>
      <c r="BB170" s="9">
        <v>0</v>
      </c>
      <c r="BC170" t="s">
        <v>137</v>
      </c>
      <c r="BD170" s="9">
        <v>130</v>
      </c>
      <c r="BE170" s="75">
        <f t="shared" si="8"/>
        <v>3.0211971842442245E-2</v>
      </c>
    </row>
    <row r="171" spans="1:57" x14ac:dyDescent="0.2">
      <c r="A171" s="11" t="s">
        <v>46</v>
      </c>
      <c r="B171" s="9">
        <v>0</v>
      </c>
      <c r="C171" s="9">
        <v>0</v>
      </c>
      <c r="D171" s="9">
        <v>0</v>
      </c>
      <c r="E171" s="9">
        <v>0</v>
      </c>
      <c r="F171" s="9">
        <v>0</v>
      </c>
      <c r="G171" s="9">
        <v>0</v>
      </c>
      <c r="H171" s="9">
        <v>0</v>
      </c>
      <c r="I171" s="9">
        <v>0</v>
      </c>
      <c r="J171" s="9">
        <v>0</v>
      </c>
      <c r="K171" s="9">
        <v>0</v>
      </c>
      <c r="L171" s="9">
        <v>0</v>
      </c>
      <c r="M171" s="9">
        <v>0</v>
      </c>
      <c r="N171" s="9">
        <v>0</v>
      </c>
      <c r="O171" s="9">
        <v>0</v>
      </c>
      <c r="P171" s="9">
        <v>0</v>
      </c>
      <c r="Q171" s="9">
        <v>0</v>
      </c>
      <c r="R171" s="9">
        <v>0</v>
      </c>
      <c r="S171" s="9">
        <v>0</v>
      </c>
      <c r="T171" s="9">
        <v>0</v>
      </c>
      <c r="U171" s="9">
        <v>0</v>
      </c>
      <c r="V171" s="9">
        <v>0</v>
      </c>
      <c r="W171" s="9">
        <v>0</v>
      </c>
      <c r="X171" s="9">
        <v>0</v>
      </c>
      <c r="Y171" s="9">
        <v>0</v>
      </c>
      <c r="Z171" s="9">
        <v>0</v>
      </c>
      <c r="AA171" s="9">
        <v>0</v>
      </c>
      <c r="AB171" s="9">
        <v>0</v>
      </c>
      <c r="AC171" s="9">
        <v>0</v>
      </c>
      <c r="AD171" s="9">
        <v>0</v>
      </c>
      <c r="AE171" s="9">
        <v>0</v>
      </c>
      <c r="AF171" s="9">
        <v>0</v>
      </c>
      <c r="AG171" s="9">
        <v>0</v>
      </c>
      <c r="AH171" s="9">
        <v>0</v>
      </c>
      <c r="AI171" s="9">
        <v>0</v>
      </c>
      <c r="AJ171" s="9">
        <v>0</v>
      </c>
      <c r="AK171" s="9">
        <v>0</v>
      </c>
      <c r="AL171" s="9">
        <v>0</v>
      </c>
      <c r="AM171" s="9">
        <v>0</v>
      </c>
      <c r="AN171" s="9">
        <v>0</v>
      </c>
      <c r="AO171" s="9">
        <v>0</v>
      </c>
      <c r="AP171" s="9">
        <v>0</v>
      </c>
      <c r="AQ171" s="9">
        <v>0</v>
      </c>
      <c r="AR171" s="9">
        <v>0</v>
      </c>
      <c r="AS171" s="9">
        <v>0</v>
      </c>
      <c r="AT171" s="9">
        <v>0</v>
      </c>
      <c r="AU171" s="9">
        <v>0</v>
      </c>
      <c r="AV171" s="9">
        <v>0</v>
      </c>
      <c r="AW171" s="9">
        <v>0</v>
      </c>
      <c r="AX171" s="9">
        <v>0</v>
      </c>
      <c r="AY171" s="9">
        <v>0</v>
      </c>
      <c r="AZ171" s="9">
        <v>0</v>
      </c>
      <c r="BA171" s="9">
        <v>0</v>
      </c>
      <c r="BB171" s="9">
        <v>0</v>
      </c>
      <c r="BC171" t="s">
        <v>39</v>
      </c>
      <c r="BD171" s="9">
        <v>25</v>
      </c>
      <c r="BE171" s="75">
        <f t="shared" si="8"/>
        <v>5.809994585085047E-3</v>
      </c>
    </row>
    <row r="172" spans="1:57" x14ac:dyDescent="0.2">
      <c r="A172" s="29" t="s">
        <v>1</v>
      </c>
      <c r="B172" s="21">
        <v>4808</v>
      </c>
      <c r="C172" s="21">
        <v>4808</v>
      </c>
      <c r="D172" s="21">
        <v>4917</v>
      </c>
      <c r="E172" s="21">
        <v>4917</v>
      </c>
      <c r="F172" s="21">
        <v>5190</v>
      </c>
      <c r="G172" s="21">
        <v>5190</v>
      </c>
      <c r="H172" s="21">
        <v>5441</v>
      </c>
      <c r="I172" s="21">
        <v>5614</v>
      </c>
      <c r="J172" s="21">
        <v>5847</v>
      </c>
      <c r="K172" s="21">
        <v>6412</v>
      </c>
      <c r="L172" s="21">
        <v>6562</v>
      </c>
      <c r="M172" s="21">
        <v>6783</v>
      </c>
      <c r="N172" s="21">
        <v>7039</v>
      </c>
      <c r="O172" s="21">
        <v>7466</v>
      </c>
      <c r="P172" s="21">
        <v>7723</v>
      </c>
      <c r="Q172" s="21">
        <v>7937</v>
      </c>
      <c r="R172" s="21">
        <v>8247</v>
      </c>
      <c r="S172" s="21">
        <v>8311</v>
      </c>
      <c r="T172" s="21">
        <v>8326</v>
      </c>
      <c r="U172" s="21">
        <v>8543</v>
      </c>
      <c r="V172" s="21">
        <v>8841</v>
      </c>
      <c r="W172" s="21">
        <v>8850</v>
      </c>
      <c r="X172" s="21">
        <v>9115</v>
      </c>
      <c r="Y172" s="21">
        <v>9208</v>
      </c>
      <c r="Z172" s="21">
        <v>9384</v>
      </c>
      <c r="AA172" s="21">
        <v>9673</v>
      </c>
      <c r="AB172" s="21">
        <v>10090</v>
      </c>
      <c r="AC172" s="21">
        <v>9963</v>
      </c>
      <c r="AD172" s="21">
        <v>10124</v>
      </c>
      <c r="AE172" s="21">
        <v>10247</v>
      </c>
      <c r="AF172" s="21">
        <v>10514</v>
      </c>
      <c r="AG172" s="21">
        <v>10288</v>
      </c>
      <c r="AH172" s="21">
        <v>9968</v>
      </c>
      <c r="AI172" s="21">
        <v>10007</v>
      </c>
      <c r="AJ172" s="21">
        <v>10033</v>
      </c>
      <c r="AK172" s="21">
        <v>10083</v>
      </c>
      <c r="AL172" s="21">
        <v>10211</v>
      </c>
      <c r="AM172" s="21">
        <v>10315</v>
      </c>
      <c r="AN172" s="21">
        <v>10567</v>
      </c>
      <c r="AO172" s="21">
        <v>10791</v>
      </c>
      <c r="AP172" s="21">
        <v>10616</v>
      </c>
      <c r="AQ172" s="21">
        <v>10768</v>
      </c>
      <c r="AR172" s="21">
        <v>10593</v>
      </c>
      <c r="AS172" s="21">
        <v>10598</v>
      </c>
      <c r="AT172" s="21">
        <v>10420</v>
      </c>
      <c r="AU172" s="21">
        <v>9877</v>
      </c>
      <c r="AV172" s="21">
        <v>9830</v>
      </c>
      <c r="AW172" s="21">
        <v>9889</v>
      </c>
      <c r="AX172" s="21">
        <v>9939</v>
      </c>
      <c r="AY172" s="21">
        <v>9931</v>
      </c>
      <c r="AZ172" s="21">
        <v>9988</v>
      </c>
      <c r="BA172" s="21">
        <v>10027</v>
      </c>
      <c r="BB172" s="21">
        <v>9733</v>
      </c>
      <c r="BC172" t="s">
        <v>38</v>
      </c>
      <c r="BD172" s="9">
        <v>0</v>
      </c>
      <c r="BE172" s="75">
        <f t="shared" si="8"/>
        <v>0</v>
      </c>
    </row>
    <row r="173" spans="1:57" x14ac:dyDescent="0.2">
      <c r="A173" s="29" t="s">
        <v>21</v>
      </c>
      <c r="B173" s="21">
        <v>39427</v>
      </c>
      <c r="C173" s="21">
        <v>39427</v>
      </c>
      <c r="D173" s="21">
        <v>40592</v>
      </c>
      <c r="E173" s="21">
        <v>40592</v>
      </c>
      <c r="F173" s="21">
        <v>41952</v>
      </c>
      <c r="G173" s="21">
        <v>41952</v>
      </c>
      <c r="H173" s="21">
        <v>43518</v>
      </c>
      <c r="I173" s="21">
        <v>44936</v>
      </c>
      <c r="J173" s="21">
        <v>45828</v>
      </c>
      <c r="K173" s="21">
        <v>47696</v>
      </c>
      <c r="L173" s="21">
        <v>49163</v>
      </c>
      <c r="M173" s="21">
        <v>50450</v>
      </c>
      <c r="N173" s="21">
        <v>52301</v>
      </c>
      <c r="O173" s="21">
        <v>53987</v>
      </c>
      <c r="P173" s="21">
        <v>55957</v>
      </c>
      <c r="Q173" s="21">
        <v>57674</v>
      </c>
      <c r="R173" s="21">
        <v>59327</v>
      </c>
      <c r="S173" s="21">
        <v>60510</v>
      </c>
      <c r="T173" s="21">
        <v>60701</v>
      </c>
      <c r="U173" s="21">
        <v>62326</v>
      </c>
      <c r="V173" s="21">
        <v>64008</v>
      </c>
      <c r="W173" s="21">
        <v>66583</v>
      </c>
      <c r="X173" s="21">
        <v>68968</v>
      </c>
      <c r="Y173" s="21">
        <v>71239</v>
      </c>
      <c r="Z173" s="21">
        <v>73358</v>
      </c>
      <c r="AA173" s="21">
        <v>75329</v>
      </c>
      <c r="AB173" s="21">
        <v>77526</v>
      </c>
      <c r="AC173" s="21">
        <v>79610</v>
      </c>
      <c r="AD173" s="21">
        <v>81241</v>
      </c>
      <c r="AE173" s="21">
        <v>83806</v>
      </c>
      <c r="AF173" s="21">
        <v>86311</v>
      </c>
      <c r="AG173" s="21">
        <v>88088</v>
      </c>
      <c r="AH173" s="21">
        <v>88963</v>
      </c>
      <c r="AI173" s="21">
        <v>90150</v>
      </c>
      <c r="AJ173" s="21">
        <v>91302</v>
      </c>
      <c r="AK173" s="21">
        <v>92962</v>
      </c>
      <c r="AL173" s="21">
        <v>95091</v>
      </c>
      <c r="AM173" s="21">
        <v>97604</v>
      </c>
      <c r="AN173" s="21">
        <v>100137</v>
      </c>
      <c r="AO173" s="21">
        <v>102262</v>
      </c>
      <c r="AP173" s="21">
        <v>103934</v>
      </c>
      <c r="AQ173" s="21">
        <v>106091</v>
      </c>
      <c r="AR173" s="21">
        <v>108314</v>
      </c>
      <c r="AS173" s="21">
        <v>110311</v>
      </c>
      <c r="AT173" s="21">
        <v>113071</v>
      </c>
      <c r="AU173" s="21">
        <v>115600</v>
      </c>
      <c r="AV173" s="21">
        <v>118024</v>
      </c>
      <c r="AW173" s="21">
        <v>120457</v>
      </c>
      <c r="AX173" s="21">
        <v>122383</v>
      </c>
      <c r="AY173" s="21">
        <v>124352</v>
      </c>
      <c r="AZ173" s="21">
        <v>126887</v>
      </c>
      <c r="BA173" s="21">
        <v>128388</v>
      </c>
      <c r="BB173" s="21">
        <v>129806</v>
      </c>
      <c r="BC173" t="s">
        <v>40</v>
      </c>
      <c r="BD173" s="9">
        <v>0</v>
      </c>
      <c r="BE173" s="75">
        <f t="shared" si="8"/>
        <v>0</v>
      </c>
    </row>
    <row r="174" spans="1:57" x14ac:dyDescent="0.2">
      <c r="A174" s="29" t="s">
        <v>22</v>
      </c>
      <c r="B174" s="21">
        <v>12015</v>
      </c>
      <c r="C174" s="21">
        <v>12015</v>
      </c>
      <c r="D174" s="21">
        <v>12046</v>
      </c>
      <c r="E174" s="21">
        <v>12046</v>
      </c>
      <c r="F174" s="21">
        <v>12103</v>
      </c>
      <c r="G174" s="21">
        <v>12103</v>
      </c>
      <c r="H174" s="21">
        <v>12250</v>
      </c>
      <c r="I174" s="21">
        <v>12498</v>
      </c>
      <c r="J174" s="21">
        <v>12590</v>
      </c>
      <c r="K174" s="21">
        <v>12766</v>
      </c>
      <c r="L174" s="21">
        <v>13345</v>
      </c>
      <c r="M174" s="21">
        <v>13457</v>
      </c>
      <c r="N174" s="21">
        <v>13528</v>
      </c>
      <c r="O174" s="21">
        <v>13793</v>
      </c>
      <c r="P174" s="21">
        <v>16204</v>
      </c>
      <c r="Q174" s="21">
        <v>15740</v>
      </c>
      <c r="R174" s="21">
        <v>15886</v>
      </c>
      <c r="S174" s="21">
        <v>15812</v>
      </c>
      <c r="T174" s="21">
        <v>15600</v>
      </c>
      <c r="U174" s="21">
        <v>14801</v>
      </c>
      <c r="V174" s="21">
        <v>14967</v>
      </c>
      <c r="W174" s="21">
        <v>15059</v>
      </c>
      <c r="X174" s="21">
        <v>15150</v>
      </c>
      <c r="Y174" s="21">
        <v>15325</v>
      </c>
      <c r="Z174" s="21">
        <v>15419</v>
      </c>
      <c r="AA174" s="21">
        <v>15521</v>
      </c>
      <c r="AB174" s="21">
        <v>15603</v>
      </c>
      <c r="AC174" s="21">
        <v>15745</v>
      </c>
      <c r="AD174" s="21">
        <v>15844</v>
      </c>
      <c r="AE174" s="21">
        <v>16152</v>
      </c>
      <c r="AF174" s="21">
        <v>16586</v>
      </c>
      <c r="AG174" s="21">
        <v>16704</v>
      </c>
      <c r="AH174" s="21">
        <v>16822</v>
      </c>
      <c r="AI174" s="21">
        <v>16718</v>
      </c>
      <c r="AJ174" s="21">
        <v>16923</v>
      </c>
      <c r="AK174" s="21">
        <v>17119</v>
      </c>
      <c r="AL174" s="21">
        <v>17278</v>
      </c>
      <c r="AM174" s="21">
        <v>17398</v>
      </c>
      <c r="AN174" s="21">
        <v>17635</v>
      </c>
      <c r="AO174" s="21">
        <v>18003</v>
      </c>
      <c r="AP174" s="21">
        <v>17934</v>
      </c>
      <c r="AQ174" s="21">
        <v>16941</v>
      </c>
      <c r="AR174" s="21">
        <v>16228</v>
      </c>
      <c r="AS174" s="21">
        <v>16527</v>
      </c>
      <c r="AT174" s="21">
        <v>16843</v>
      </c>
      <c r="AU174" s="21">
        <v>16509</v>
      </c>
      <c r="AV174" s="21">
        <v>16546</v>
      </c>
      <c r="AW174" s="21">
        <v>17718</v>
      </c>
      <c r="AX174" s="21">
        <v>18362</v>
      </c>
      <c r="AY174" s="21">
        <v>18825</v>
      </c>
      <c r="AZ174" s="21">
        <v>19008</v>
      </c>
      <c r="BA174" s="21">
        <v>19253</v>
      </c>
      <c r="BB174" s="21">
        <v>19798</v>
      </c>
      <c r="BC174" t="s">
        <v>41</v>
      </c>
      <c r="BD174" s="9">
        <v>0</v>
      </c>
      <c r="BE174" s="75">
        <f t="shared" si="8"/>
        <v>0</v>
      </c>
    </row>
    <row r="175" spans="1:57" x14ac:dyDescent="0.2">
      <c r="A175" s="11" t="s">
        <v>47</v>
      </c>
      <c r="B175" s="9">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0</v>
      </c>
      <c r="W175" s="9">
        <v>0</v>
      </c>
      <c r="X175" s="9">
        <v>0</v>
      </c>
      <c r="Y175" s="9">
        <v>0</v>
      </c>
      <c r="Z175" s="9">
        <v>0</v>
      </c>
      <c r="AA175" s="9">
        <v>0</v>
      </c>
      <c r="AB175" s="9">
        <v>0</v>
      </c>
      <c r="AC175" s="9">
        <v>0</v>
      </c>
      <c r="AD175" s="9">
        <v>0</v>
      </c>
      <c r="AE175" s="9">
        <v>0</v>
      </c>
      <c r="AF175" s="9">
        <v>0</v>
      </c>
      <c r="AG175" s="9">
        <v>0</v>
      </c>
      <c r="AH175" s="9">
        <v>0</v>
      </c>
      <c r="AI175" s="9">
        <v>0</v>
      </c>
      <c r="AJ175" s="9">
        <v>0</v>
      </c>
      <c r="AK175" s="9">
        <v>0</v>
      </c>
      <c r="AL175" s="9">
        <v>0</v>
      </c>
      <c r="AM175" s="9"/>
      <c r="AN175" s="9"/>
      <c r="AO175" s="9"/>
      <c r="AP175" s="9"/>
      <c r="AQ175" s="9"/>
      <c r="AR175" s="9"/>
      <c r="AS175" s="9"/>
      <c r="AT175" s="9"/>
      <c r="AU175" s="9"/>
      <c r="AV175" s="9"/>
      <c r="AW175" s="9"/>
      <c r="AX175" s="9"/>
      <c r="AY175" s="9"/>
      <c r="AZ175" s="9"/>
      <c r="BA175" s="9"/>
      <c r="BB175" s="9"/>
      <c r="BC175" t="s">
        <v>65</v>
      </c>
      <c r="BD175" s="9">
        <v>0</v>
      </c>
      <c r="BE175" s="75">
        <f t="shared" si="8"/>
        <v>0</v>
      </c>
    </row>
    <row r="176" spans="1:57" x14ac:dyDescent="0.2">
      <c r="A176" s="11" t="s">
        <v>48</v>
      </c>
      <c r="B176" s="9">
        <v>0</v>
      </c>
      <c r="C176" s="9">
        <v>0</v>
      </c>
      <c r="D176" s="9">
        <v>0</v>
      </c>
      <c r="E176" s="9">
        <v>0</v>
      </c>
      <c r="F176" s="9">
        <v>0</v>
      </c>
      <c r="G176" s="9">
        <v>0</v>
      </c>
      <c r="H176" s="9">
        <v>0</v>
      </c>
      <c r="I176" s="9">
        <v>0</v>
      </c>
      <c r="J176" s="9">
        <v>0</v>
      </c>
      <c r="K176" s="9">
        <v>0</v>
      </c>
      <c r="L176" s="9">
        <v>0</v>
      </c>
      <c r="M176" s="9">
        <v>0</v>
      </c>
      <c r="N176" s="9">
        <v>0</v>
      </c>
      <c r="O176" s="9">
        <v>0</v>
      </c>
      <c r="P176" s="9">
        <v>0</v>
      </c>
      <c r="Q176" s="9">
        <v>0</v>
      </c>
      <c r="R176" s="9">
        <v>0</v>
      </c>
      <c r="S176" s="9">
        <v>0</v>
      </c>
      <c r="T176" s="9">
        <v>0</v>
      </c>
      <c r="U176" s="9">
        <v>0</v>
      </c>
      <c r="V176" s="9">
        <v>0</v>
      </c>
      <c r="W176" s="9">
        <v>0</v>
      </c>
      <c r="X176" s="9">
        <v>0</v>
      </c>
      <c r="Y176" s="9">
        <v>0</v>
      </c>
      <c r="Z176" s="9">
        <v>0</v>
      </c>
      <c r="AA176" s="9">
        <v>0</v>
      </c>
      <c r="AB176" s="9">
        <v>0</v>
      </c>
      <c r="AC176" s="9">
        <v>0</v>
      </c>
      <c r="AD176" s="9">
        <v>0</v>
      </c>
      <c r="AE176" s="9">
        <v>0</v>
      </c>
      <c r="AF176" s="9">
        <v>0</v>
      </c>
      <c r="AG176" s="9">
        <v>0</v>
      </c>
      <c r="AH176" s="9">
        <v>0</v>
      </c>
      <c r="AI176" s="9">
        <v>0</v>
      </c>
      <c r="AJ176" s="9">
        <v>0</v>
      </c>
      <c r="AK176" s="9">
        <v>0</v>
      </c>
      <c r="AL176" s="9">
        <v>0</v>
      </c>
      <c r="AM176" s="9">
        <v>0</v>
      </c>
      <c r="AN176" s="9">
        <v>0</v>
      </c>
      <c r="AO176" s="9">
        <v>0</v>
      </c>
      <c r="AP176" s="9">
        <v>0</v>
      </c>
      <c r="AQ176" s="9">
        <v>0</v>
      </c>
      <c r="AR176" s="9">
        <v>0</v>
      </c>
      <c r="AS176" s="9">
        <v>0</v>
      </c>
      <c r="AT176" s="9">
        <v>0</v>
      </c>
      <c r="AU176" s="9">
        <v>0</v>
      </c>
      <c r="AV176" s="9">
        <v>0</v>
      </c>
      <c r="AW176" s="9">
        <v>0</v>
      </c>
      <c r="AX176" s="9">
        <v>0</v>
      </c>
      <c r="AY176" s="9">
        <v>0</v>
      </c>
      <c r="AZ176" s="9">
        <v>0</v>
      </c>
      <c r="BA176" s="9">
        <v>0</v>
      </c>
      <c r="BB176" s="9">
        <v>0</v>
      </c>
      <c r="BC176" t="s">
        <v>15</v>
      </c>
      <c r="BD176" s="9">
        <v>0</v>
      </c>
      <c r="BE176" s="75">
        <f t="shared" si="8"/>
        <v>0</v>
      </c>
    </row>
    <row r="177" spans="1:57" x14ac:dyDescent="0.2">
      <c r="A177" s="29" t="s">
        <v>23</v>
      </c>
      <c r="B177" s="21">
        <v>2902</v>
      </c>
      <c r="C177" s="21">
        <v>2902</v>
      </c>
      <c r="D177" s="21">
        <v>2247</v>
      </c>
      <c r="E177" s="21">
        <v>2247</v>
      </c>
      <c r="F177" s="21">
        <v>1137</v>
      </c>
      <c r="G177" s="21">
        <v>1137</v>
      </c>
      <c r="H177" s="21">
        <v>1136</v>
      </c>
      <c r="I177" s="21">
        <v>1164</v>
      </c>
      <c r="J177" s="21">
        <v>1096</v>
      </c>
      <c r="K177" s="21">
        <v>1149</v>
      </c>
      <c r="L177" s="21">
        <v>1229</v>
      </c>
      <c r="M177" s="21">
        <v>1360</v>
      </c>
      <c r="N177" s="21">
        <v>1459</v>
      </c>
      <c r="O177" s="21">
        <v>1558</v>
      </c>
      <c r="P177" s="21">
        <v>5693</v>
      </c>
      <c r="Q177" s="21">
        <v>5727</v>
      </c>
      <c r="R177" s="21">
        <v>5746</v>
      </c>
      <c r="S177" s="21">
        <v>5798</v>
      </c>
      <c r="T177" s="21">
        <v>5806</v>
      </c>
      <c r="U177" s="21">
        <v>5874</v>
      </c>
      <c r="V177" s="21">
        <v>5795</v>
      </c>
      <c r="W177" s="21">
        <v>5813</v>
      </c>
      <c r="X177" s="21">
        <v>5942</v>
      </c>
      <c r="Y177" s="21">
        <v>5792</v>
      </c>
      <c r="Z177" s="21">
        <v>1388</v>
      </c>
      <c r="AA177" s="21">
        <v>1318</v>
      </c>
      <c r="AB177" s="21">
        <v>1243</v>
      </c>
      <c r="AC177" s="21">
        <v>1237</v>
      </c>
      <c r="AD177" s="21">
        <v>1326</v>
      </c>
      <c r="AE177" s="21">
        <v>990</v>
      </c>
      <c r="AF177" s="21">
        <v>981</v>
      </c>
      <c r="AG177" s="21">
        <v>1061</v>
      </c>
      <c r="AH177" s="21">
        <v>1069</v>
      </c>
      <c r="AI177" s="21">
        <v>1082</v>
      </c>
      <c r="AJ177" s="21">
        <v>1048</v>
      </c>
      <c r="AK177" s="21">
        <v>1052</v>
      </c>
      <c r="AL177" s="21">
        <v>1058</v>
      </c>
      <c r="AM177" s="21">
        <v>1146</v>
      </c>
      <c r="AN177" s="21">
        <v>1222</v>
      </c>
      <c r="AO177" s="21">
        <v>1244</v>
      </c>
      <c r="AP177" s="21">
        <v>1291</v>
      </c>
      <c r="AQ177" s="21">
        <v>1254</v>
      </c>
      <c r="AR177" s="21">
        <v>1227</v>
      </c>
      <c r="AS177" s="21">
        <v>1252</v>
      </c>
      <c r="AT177" s="21">
        <v>1263</v>
      </c>
      <c r="AU177" s="21">
        <v>1284</v>
      </c>
      <c r="AV177" s="21">
        <v>1301</v>
      </c>
      <c r="AW177" s="21">
        <v>1278</v>
      </c>
      <c r="AX177" s="21">
        <v>1381</v>
      </c>
      <c r="AY177" s="21">
        <v>1429</v>
      </c>
      <c r="AZ177" s="21">
        <v>1490</v>
      </c>
      <c r="BA177" s="21">
        <v>1497</v>
      </c>
      <c r="BB177" s="21">
        <v>1469</v>
      </c>
      <c r="BC177" t="s">
        <v>42</v>
      </c>
      <c r="BD177" s="9">
        <v>0</v>
      </c>
      <c r="BE177" s="75">
        <f t="shared" si="8"/>
        <v>0</v>
      </c>
    </row>
    <row r="178" spans="1:57" x14ac:dyDescent="0.2">
      <c r="A178" s="77" t="s">
        <v>104</v>
      </c>
      <c r="B178" s="9">
        <v>3429</v>
      </c>
      <c r="C178" s="9">
        <v>3730</v>
      </c>
      <c r="D178" s="9">
        <v>3477</v>
      </c>
      <c r="E178" s="9">
        <v>3778</v>
      </c>
      <c r="F178" s="9">
        <v>3540</v>
      </c>
      <c r="G178" s="9">
        <v>3841</v>
      </c>
      <c r="H178" s="9">
        <v>3866</v>
      </c>
      <c r="I178" s="9">
        <v>3970</v>
      </c>
      <c r="J178" s="9">
        <v>3999</v>
      </c>
      <c r="K178" s="9">
        <v>4148</v>
      </c>
      <c r="L178" s="9">
        <v>4194</v>
      </c>
      <c r="M178" s="9">
        <v>4238</v>
      </c>
      <c r="N178" s="9">
        <v>4294</v>
      </c>
      <c r="O178" s="9">
        <v>4430</v>
      </c>
      <c r="P178" s="9">
        <v>4528</v>
      </c>
      <c r="Q178" s="9">
        <v>4568</v>
      </c>
      <c r="R178" s="9">
        <v>4615</v>
      </c>
      <c r="S178" s="9">
        <v>4664</v>
      </c>
      <c r="T178" s="9">
        <v>4665</v>
      </c>
      <c r="U178" s="9">
        <v>4684</v>
      </c>
      <c r="V178" s="9">
        <v>4698</v>
      </c>
      <c r="W178" s="9">
        <v>4749</v>
      </c>
      <c r="X178" s="9">
        <v>4799</v>
      </c>
      <c r="Y178" s="9">
        <v>4881</v>
      </c>
      <c r="Z178" s="9">
        <v>4908</v>
      </c>
      <c r="AA178" s="9">
        <v>4972</v>
      </c>
      <c r="AB178" s="9">
        <v>5042</v>
      </c>
      <c r="AC178" s="9">
        <v>5080</v>
      </c>
      <c r="AD178" s="9">
        <v>5147</v>
      </c>
      <c r="AE178" s="9">
        <v>5264</v>
      </c>
      <c r="AF178" s="9">
        <v>5430</v>
      </c>
      <c r="AG178" s="9">
        <v>5452</v>
      </c>
      <c r="AH178" s="9">
        <v>5449</v>
      </c>
      <c r="AI178" s="9">
        <v>5460</v>
      </c>
      <c r="AJ178" s="9">
        <v>5470</v>
      </c>
      <c r="AK178" s="9">
        <v>5521</v>
      </c>
      <c r="AL178" s="9">
        <v>5574</v>
      </c>
      <c r="AM178" s="9">
        <v>5611</v>
      </c>
      <c r="AN178" s="9">
        <v>5689</v>
      </c>
      <c r="AO178" s="9">
        <v>5724</v>
      </c>
      <c r="AP178" s="9">
        <v>5883</v>
      </c>
      <c r="AQ178" s="9">
        <v>6052</v>
      </c>
      <c r="AR178" s="9">
        <v>6133</v>
      </c>
      <c r="AS178" s="9">
        <v>6243</v>
      </c>
      <c r="AT178" s="9">
        <v>6800</v>
      </c>
      <c r="AU178" s="9">
        <v>9095</v>
      </c>
      <c r="AV178" s="9">
        <v>8998</v>
      </c>
      <c r="AW178" s="9">
        <v>8965</v>
      </c>
      <c r="AX178" s="9">
        <v>9251</v>
      </c>
      <c r="AY178" s="9">
        <v>9210</v>
      </c>
      <c r="AZ178" s="9">
        <v>9481</v>
      </c>
      <c r="BA178" s="9">
        <v>9534</v>
      </c>
      <c r="BB178" s="9">
        <v>9574</v>
      </c>
      <c r="BC178" t="s">
        <v>20</v>
      </c>
      <c r="BD178" s="9">
        <v>0</v>
      </c>
      <c r="BE178" s="75">
        <f t="shared" si="8"/>
        <v>0</v>
      </c>
    </row>
    <row r="179" spans="1:57" x14ac:dyDescent="0.2">
      <c r="A179" s="11" t="s">
        <v>49</v>
      </c>
      <c r="B179" s="9">
        <v>0</v>
      </c>
      <c r="C179" s="9">
        <v>0</v>
      </c>
      <c r="D179" s="9">
        <v>0</v>
      </c>
      <c r="E179" s="9">
        <v>0</v>
      </c>
      <c r="F179" s="9">
        <v>0</v>
      </c>
      <c r="G179" s="9">
        <v>0</v>
      </c>
      <c r="H179" s="9">
        <v>0</v>
      </c>
      <c r="I179" s="9">
        <v>0</v>
      </c>
      <c r="J179" s="9">
        <v>0</v>
      </c>
      <c r="K179" s="9">
        <v>0</v>
      </c>
      <c r="L179" s="9">
        <v>0</v>
      </c>
      <c r="M179" s="9">
        <v>0</v>
      </c>
      <c r="N179" s="9">
        <v>0</v>
      </c>
      <c r="O179" s="9">
        <v>0</v>
      </c>
      <c r="P179" s="9">
        <v>0</v>
      </c>
      <c r="Q179" s="9">
        <v>0</v>
      </c>
      <c r="R179" s="9">
        <v>0</v>
      </c>
      <c r="S179" s="9">
        <v>0</v>
      </c>
      <c r="T179" s="9">
        <v>0</v>
      </c>
      <c r="U179" s="9">
        <v>0</v>
      </c>
      <c r="V179" s="9">
        <v>0</v>
      </c>
      <c r="W179" s="9">
        <v>0</v>
      </c>
      <c r="X179" s="9">
        <v>0</v>
      </c>
      <c r="Y179" s="9">
        <v>0</v>
      </c>
      <c r="Z179" s="9">
        <v>0</v>
      </c>
      <c r="AA179" s="9">
        <v>0</v>
      </c>
      <c r="AB179" s="9">
        <v>0</v>
      </c>
      <c r="AC179" s="9">
        <v>0</v>
      </c>
      <c r="AD179" s="9">
        <v>0</v>
      </c>
      <c r="AE179" s="9">
        <v>0</v>
      </c>
      <c r="AF179" s="9">
        <v>0</v>
      </c>
      <c r="AG179" s="9">
        <v>0</v>
      </c>
      <c r="AH179" s="9">
        <v>0</v>
      </c>
      <c r="AI179" s="9">
        <v>0</v>
      </c>
      <c r="AJ179" s="9">
        <v>0</v>
      </c>
      <c r="AK179" s="9">
        <v>0</v>
      </c>
      <c r="AL179" s="9">
        <v>0</v>
      </c>
      <c r="AM179" s="9">
        <v>0</v>
      </c>
      <c r="AN179" s="9">
        <v>0</v>
      </c>
      <c r="AO179" s="9">
        <v>0</v>
      </c>
      <c r="AP179" s="9">
        <v>0</v>
      </c>
      <c r="AQ179" s="9">
        <v>0</v>
      </c>
      <c r="AR179" s="9">
        <v>0</v>
      </c>
      <c r="AS179" s="9">
        <v>0</v>
      </c>
      <c r="AT179" s="9">
        <v>0</v>
      </c>
      <c r="AU179" s="9">
        <v>0</v>
      </c>
      <c r="AV179" s="9">
        <v>0</v>
      </c>
      <c r="AW179" s="9">
        <v>0</v>
      </c>
      <c r="AX179" s="9">
        <v>0</v>
      </c>
      <c r="AY179" s="9">
        <v>0</v>
      </c>
      <c r="AZ179" s="9">
        <v>0</v>
      </c>
      <c r="BA179" s="9">
        <v>0</v>
      </c>
      <c r="BB179" s="9">
        <v>0</v>
      </c>
      <c r="BC179" t="s">
        <v>43</v>
      </c>
      <c r="BD179" s="9">
        <v>0</v>
      </c>
    </row>
    <row r="180" spans="1:57" x14ac:dyDescent="0.2">
      <c r="A180" s="11" t="s">
        <v>50</v>
      </c>
      <c r="B180" s="9">
        <v>0</v>
      </c>
      <c r="C180" s="9">
        <v>0</v>
      </c>
      <c r="D180" s="9">
        <v>0</v>
      </c>
      <c r="E180" s="9">
        <v>0</v>
      </c>
      <c r="F180" s="9">
        <v>0</v>
      </c>
      <c r="G180" s="9">
        <v>0</v>
      </c>
      <c r="H180" s="9">
        <v>0</v>
      </c>
      <c r="I180" s="9">
        <v>0</v>
      </c>
      <c r="J180" s="9">
        <v>0</v>
      </c>
      <c r="K180" s="9">
        <v>0</v>
      </c>
      <c r="L180" s="9">
        <v>0</v>
      </c>
      <c r="M180" s="9">
        <v>0</v>
      </c>
      <c r="N180" s="9">
        <v>0</v>
      </c>
      <c r="O180" s="9">
        <v>0</v>
      </c>
      <c r="P180" s="9">
        <v>0</v>
      </c>
      <c r="Q180" s="9">
        <v>0</v>
      </c>
      <c r="R180" s="9">
        <v>0</v>
      </c>
      <c r="S180" s="9">
        <v>0</v>
      </c>
      <c r="T180" s="9">
        <v>0</v>
      </c>
      <c r="U180" s="9">
        <v>0</v>
      </c>
      <c r="V180" s="9">
        <v>0</v>
      </c>
      <c r="W180" s="9">
        <v>0</v>
      </c>
      <c r="X180" s="9">
        <v>0</v>
      </c>
      <c r="Y180" s="9">
        <v>0</v>
      </c>
      <c r="Z180" s="9">
        <v>0</v>
      </c>
      <c r="AA180" s="9">
        <v>0</v>
      </c>
      <c r="AB180" s="9">
        <v>0</v>
      </c>
      <c r="AC180" s="9">
        <v>0</v>
      </c>
      <c r="AD180" s="9">
        <v>0</v>
      </c>
      <c r="AE180" s="9">
        <v>0</v>
      </c>
      <c r="AF180" s="9">
        <v>0</v>
      </c>
      <c r="AG180" s="9">
        <v>0</v>
      </c>
      <c r="AH180" s="9">
        <v>0</v>
      </c>
      <c r="AI180" s="9">
        <v>0</v>
      </c>
      <c r="AJ180" s="9">
        <v>0</v>
      </c>
      <c r="AK180" s="9">
        <v>0</v>
      </c>
      <c r="AL180" s="9">
        <v>0</v>
      </c>
      <c r="AM180" s="9">
        <v>0</v>
      </c>
      <c r="AN180" s="9">
        <v>0</v>
      </c>
      <c r="AO180" s="9">
        <v>0</v>
      </c>
      <c r="AP180" s="9">
        <v>0</v>
      </c>
      <c r="AQ180" s="9">
        <v>0</v>
      </c>
      <c r="AR180" s="9">
        <v>0</v>
      </c>
      <c r="AS180" s="9">
        <v>0</v>
      </c>
      <c r="AT180" s="9">
        <v>0</v>
      </c>
      <c r="AU180" s="9">
        <v>0</v>
      </c>
      <c r="AV180" s="9">
        <v>0</v>
      </c>
      <c r="AW180" s="9">
        <v>0</v>
      </c>
      <c r="AX180" s="9">
        <v>0</v>
      </c>
      <c r="AY180" s="9">
        <v>0</v>
      </c>
      <c r="AZ180" s="9">
        <v>0</v>
      </c>
      <c r="BA180" s="9">
        <v>0</v>
      </c>
      <c r="BB180" s="9">
        <v>0</v>
      </c>
      <c r="BC180" t="s">
        <v>18</v>
      </c>
      <c r="BD180" s="9">
        <v>0</v>
      </c>
    </row>
    <row r="181" spans="1:57" x14ac:dyDescent="0.2">
      <c r="A181" s="11" t="s">
        <v>51</v>
      </c>
      <c r="B181" s="9">
        <v>0</v>
      </c>
      <c r="C181" s="9">
        <v>0</v>
      </c>
      <c r="D181" s="9">
        <v>0</v>
      </c>
      <c r="E181" s="9">
        <v>0</v>
      </c>
      <c r="F181" s="9">
        <v>0</v>
      </c>
      <c r="G181" s="9">
        <v>0</v>
      </c>
      <c r="H181" s="9">
        <v>0</v>
      </c>
      <c r="I181" s="9">
        <v>0</v>
      </c>
      <c r="J181" s="9">
        <v>0</v>
      </c>
      <c r="K181" s="9">
        <v>0</v>
      </c>
      <c r="L181" s="9">
        <v>0</v>
      </c>
      <c r="M181" s="9">
        <v>0</v>
      </c>
      <c r="N181" s="9">
        <v>0</v>
      </c>
      <c r="O181" s="9">
        <v>0</v>
      </c>
      <c r="P181" s="9">
        <v>0</v>
      </c>
      <c r="Q181" s="9">
        <v>0</v>
      </c>
      <c r="R181" s="9">
        <v>0</v>
      </c>
      <c r="S181" s="9">
        <v>0</v>
      </c>
      <c r="T181" s="9">
        <v>0</v>
      </c>
      <c r="U181" s="9">
        <v>0</v>
      </c>
      <c r="V181" s="9">
        <v>0</v>
      </c>
      <c r="W181" s="9">
        <v>0</v>
      </c>
      <c r="X181" s="9">
        <v>0</v>
      </c>
      <c r="Y181" s="9">
        <v>0</v>
      </c>
      <c r="Z181" s="9">
        <v>0</v>
      </c>
      <c r="AA181" s="9">
        <v>0</v>
      </c>
      <c r="AB181" s="9">
        <v>0</v>
      </c>
      <c r="AC181" s="9">
        <v>0</v>
      </c>
      <c r="AD181" s="9">
        <v>0</v>
      </c>
      <c r="AE181" s="9">
        <v>0</v>
      </c>
      <c r="AF181" s="9">
        <v>0</v>
      </c>
      <c r="AG181" s="9">
        <v>0</v>
      </c>
      <c r="AH181" s="9">
        <v>0</v>
      </c>
      <c r="AI181" s="9">
        <v>0</v>
      </c>
      <c r="AJ181" s="9">
        <v>0</v>
      </c>
      <c r="AK181" s="9">
        <v>0</v>
      </c>
      <c r="AL181" s="9">
        <v>0</v>
      </c>
      <c r="AM181" s="9">
        <v>0</v>
      </c>
      <c r="AN181" s="9">
        <v>0</v>
      </c>
      <c r="AO181" s="9">
        <v>0</v>
      </c>
      <c r="AP181" s="9">
        <v>0</v>
      </c>
      <c r="AQ181" s="9">
        <v>0</v>
      </c>
      <c r="AR181" s="9">
        <v>0</v>
      </c>
      <c r="AS181" s="9">
        <v>0</v>
      </c>
      <c r="AT181" s="9">
        <v>0</v>
      </c>
      <c r="AU181" s="9">
        <v>0</v>
      </c>
      <c r="AV181" s="9">
        <v>0</v>
      </c>
      <c r="AW181" s="9">
        <v>0</v>
      </c>
      <c r="AX181" s="9">
        <v>0</v>
      </c>
      <c r="AY181" s="9">
        <v>0</v>
      </c>
      <c r="AZ181" s="9">
        <v>0</v>
      </c>
      <c r="BA181" s="9">
        <v>0</v>
      </c>
      <c r="BB181" s="9">
        <v>0</v>
      </c>
      <c r="BC181" t="s">
        <v>37</v>
      </c>
      <c r="BD181" s="9">
        <v>0</v>
      </c>
    </row>
    <row r="182" spans="1:57" x14ac:dyDescent="0.2">
      <c r="A182" s="11" t="s">
        <v>52</v>
      </c>
      <c r="B182" s="9">
        <v>0</v>
      </c>
      <c r="C182" s="9">
        <v>0</v>
      </c>
      <c r="D182" s="9">
        <v>0</v>
      </c>
      <c r="E182" s="9">
        <v>0</v>
      </c>
      <c r="F182" s="9">
        <v>0</v>
      </c>
      <c r="G182" s="9">
        <v>0</v>
      </c>
      <c r="H182" s="9">
        <v>0</v>
      </c>
      <c r="I182" s="9">
        <v>0</v>
      </c>
      <c r="J182" s="9">
        <v>0</v>
      </c>
      <c r="K182" s="9">
        <v>0</v>
      </c>
      <c r="L182" s="9">
        <v>0</v>
      </c>
      <c r="M182" s="9">
        <v>0</v>
      </c>
      <c r="N182" s="9">
        <v>0</v>
      </c>
      <c r="O182" s="9">
        <v>0</v>
      </c>
      <c r="P182" s="9">
        <v>0</v>
      </c>
      <c r="Q182" s="9">
        <v>0</v>
      </c>
      <c r="R182" s="9">
        <v>0</v>
      </c>
      <c r="S182" s="9">
        <v>0</v>
      </c>
      <c r="T182" s="9">
        <v>0</v>
      </c>
      <c r="U182" s="9">
        <v>0</v>
      </c>
      <c r="V182" s="9">
        <v>0</v>
      </c>
      <c r="W182" s="9">
        <v>0</v>
      </c>
      <c r="X182" s="9">
        <v>0</v>
      </c>
      <c r="Y182" s="9">
        <v>0</v>
      </c>
      <c r="Z182" s="9">
        <v>0</v>
      </c>
      <c r="AA182" s="9">
        <v>0</v>
      </c>
      <c r="AB182" s="9">
        <v>0</v>
      </c>
      <c r="AC182" s="9">
        <v>0</v>
      </c>
      <c r="AD182" s="9">
        <v>0</v>
      </c>
      <c r="AE182" s="9">
        <v>0</v>
      </c>
      <c r="AF182" s="9">
        <v>0</v>
      </c>
      <c r="AG182" s="9">
        <v>0</v>
      </c>
      <c r="AH182" s="9">
        <v>0</v>
      </c>
      <c r="AI182" s="9">
        <v>0</v>
      </c>
      <c r="AJ182" s="9">
        <v>0</v>
      </c>
      <c r="AK182" s="9">
        <v>0</v>
      </c>
      <c r="AL182" s="9">
        <v>0</v>
      </c>
      <c r="AM182" s="9">
        <v>0</v>
      </c>
      <c r="AN182" s="9">
        <v>0</v>
      </c>
      <c r="AO182" s="9">
        <v>0</v>
      </c>
      <c r="AP182" s="9">
        <v>0</v>
      </c>
      <c r="AQ182" s="9">
        <v>0</v>
      </c>
      <c r="AR182" s="9">
        <v>0</v>
      </c>
      <c r="AS182" s="9">
        <v>0</v>
      </c>
      <c r="AT182" s="9">
        <v>0</v>
      </c>
      <c r="AU182" s="9">
        <v>0</v>
      </c>
      <c r="AV182" s="9">
        <v>0</v>
      </c>
      <c r="AW182" s="9">
        <v>0</v>
      </c>
      <c r="AX182" s="9">
        <v>0</v>
      </c>
      <c r="AY182" s="9">
        <v>0</v>
      </c>
      <c r="AZ182" s="9">
        <v>0</v>
      </c>
      <c r="BA182" s="9">
        <v>0</v>
      </c>
      <c r="BB182" s="9">
        <v>0</v>
      </c>
      <c r="BC182" t="s">
        <v>44</v>
      </c>
      <c r="BD182" s="9">
        <v>0</v>
      </c>
    </row>
    <row r="183" spans="1:57" x14ac:dyDescent="0.2">
      <c r="A183" s="11" t="s">
        <v>53</v>
      </c>
      <c r="B183" s="9">
        <v>0</v>
      </c>
      <c r="C183" s="9">
        <v>0</v>
      </c>
      <c r="D183" s="9">
        <v>0</v>
      </c>
      <c r="E183" s="9">
        <v>0</v>
      </c>
      <c r="F183" s="9">
        <v>0</v>
      </c>
      <c r="G183" s="9">
        <v>0</v>
      </c>
      <c r="H183" s="9">
        <v>0</v>
      </c>
      <c r="I183" s="9">
        <v>0</v>
      </c>
      <c r="J183" s="9">
        <v>0</v>
      </c>
      <c r="K183" s="9">
        <v>0</v>
      </c>
      <c r="L183" s="9">
        <v>0</v>
      </c>
      <c r="M183" s="9">
        <v>0</v>
      </c>
      <c r="N183" s="9">
        <v>0</v>
      </c>
      <c r="O183" s="9">
        <v>0</v>
      </c>
      <c r="P183" s="9">
        <v>0</v>
      </c>
      <c r="Q183" s="9">
        <v>0</v>
      </c>
      <c r="R183" s="9">
        <v>0</v>
      </c>
      <c r="S183" s="9">
        <v>0</v>
      </c>
      <c r="T183" s="9">
        <v>0</v>
      </c>
      <c r="U183" s="9">
        <v>0</v>
      </c>
      <c r="V183" s="9">
        <v>0</v>
      </c>
      <c r="W183" s="9">
        <v>0</v>
      </c>
      <c r="X183" s="9">
        <v>0</v>
      </c>
      <c r="Y183" s="9">
        <v>0</v>
      </c>
      <c r="Z183" s="9">
        <v>0</v>
      </c>
      <c r="AA183" s="9">
        <v>0</v>
      </c>
      <c r="AB183" s="9"/>
      <c r="AC183" s="9">
        <v>0</v>
      </c>
      <c r="AD183" s="9">
        <v>0</v>
      </c>
      <c r="AE183" s="9">
        <v>0</v>
      </c>
      <c r="AF183" s="9">
        <v>0</v>
      </c>
      <c r="AG183" s="9">
        <v>0</v>
      </c>
      <c r="AH183" s="9">
        <v>0</v>
      </c>
      <c r="AI183" s="9">
        <v>0</v>
      </c>
      <c r="AJ183" s="9">
        <v>0</v>
      </c>
      <c r="AK183" s="9">
        <v>0</v>
      </c>
      <c r="AL183" s="9">
        <v>0</v>
      </c>
      <c r="AM183" s="9">
        <v>0</v>
      </c>
      <c r="AN183" s="9">
        <v>0</v>
      </c>
      <c r="AO183" s="9">
        <v>0</v>
      </c>
      <c r="AP183" s="9">
        <v>0</v>
      </c>
      <c r="AQ183" s="9">
        <v>0</v>
      </c>
      <c r="AR183" s="9">
        <v>0</v>
      </c>
      <c r="AS183" s="9">
        <v>0</v>
      </c>
      <c r="AT183" s="9">
        <v>0</v>
      </c>
      <c r="AU183" s="9">
        <v>0</v>
      </c>
      <c r="AV183" s="9">
        <v>0</v>
      </c>
      <c r="AW183" s="9">
        <v>0</v>
      </c>
      <c r="AX183" s="9">
        <v>0</v>
      </c>
      <c r="AY183" s="9">
        <v>0</v>
      </c>
      <c r="AZ183" s="9">
        <v>0</v>
      </c>
      <c r="BA183" s="9">
        <v>0</v>
      </c>
      <c r="BB183" s="9">
        <v>0</v>
      </c>
      <c r="BC183" t="s">
        <v>45</v>
      </c>
      <c r="BD183" s="9">
        <v>0</v>
      </c>
    </row>
    <row r="184" spans="1:57" x14ac:dyDescent="0.2">
      <c r="A184" s="11" t="s">
        <v>54</v>
      </c>
      <c r="B184" s="9">
        <v>0</v>
      </c>
      <c r="C184" s="9">
        <v>0</v>
      </c>
      <c r="D184" s="9">
        <v>0</v>
      </c>
      <c r="E184" s="9">
        <v>0</v>
      </c>
      <c r="F184" s="9">
        <v>0</v>
      </c>
      <c r="G184" s="9">
        <v>0</v>
      </c>
      <c r="H184" s="9">
        <v>0</v>
      </c>
      <c r="I184" s="9">
        <v>0</v>
      </c>
      <c r="J184" s="9">
        <v>0</v>
      </c>
      <c r="K184" s="9">
        <v>0</v>
      </c>
      <c r="L184" s="9">
        <v>0</v>
      </c>
      <c r="M184" s="9">
        <v>0</v>
      </c>
      <c r="N184" s="9">
        <v>0</v>
      </c>
      <c r="O184" s="9">
        <v>0</v>
      </c>
      <c r="P184" s="9">
        <v>0</v>
      </c>
      <c r="Q184" s="9">
        <v>0</v>
      </c>
      <c r="R184" s="9">
        <v>0</v>
      </c>
      <c r="S184" s="9">
        <v>0</v>
      </c>
      <c r="T184" s="9">
        <v>0</v>
      </c>
      <c r="U184" s="9">
        <v>0</v>
      </c>
      <c r="V184" s="9">
        <v>0</v>
      </c>
      <c r="W184" s="9">
        <v>0</v>
      </c>
      <c r="X184" s="9">
        <v>0</v>
      </c>
      <c r="Y184" s="9">
        <v>0</v>
      </c>
      <c r="Z184" s="9">
        <v>0</v>
      </c>
      <c r="AA184" s="9">
        <v>0</v>
      </c>
      <c r="AB184" s="9">
        <v>0</v>
      </c>
      <c r="AC184" s="9">
        <v>0</v>
      </c>
      <c r="AD184" s="9">
        <v>0</v>
      </c>
      <c r="AE184" s="9">
        <v>0</v>
      </c>
      <c r="AF184" s="9">
        <v>0</v>
      </c>
      <c r="AG184" s="9">
        <v>0</v>
      </c>
      <c r="AH184" s="9">
        <v>0</v>
      </c>
      <c r="AI184" s="9">
        <v>0</v>
      </c>
      <c r="AJ184" s="9">
        <v>0</v>
      </c>
      <c r="AK184" s="9">
        <v>0</v>
      </c>
      <c r="AL184" s="9">
        <v>0</v>
      </c>
      <c r="AM184" s="9">
        <v>0</v>
      </c>
      <c r="AN184" s="9">
        <v>0</v>
      </c>
      <c r="AO184" s="9">
        <v>0</v>
      </c>
      <c r="AP184" s="9">
        <v>0</v>
      </c>
      <c r="AQ184" s="9">
        <v>0</v>
      </c>
      <c r="AR184" s="9">
        <v>0</v>
      </c>
      <c r="AS184" s="9">
        <v>0</v>
      </c>
      <c r="AT184" s="9">
        <v>0</v>
      </c>
      <c r="AU184" s="9">
        <v>0</v>
      </c>
      <c r="AV184" s="9">
        <v>0</v>
      </c>
      <c r="AW184" s="9">
        <v>0</v>
      </c>
      <c r="AX184" s="9">
        <v>0</v>
      </c>
      <c r="AY184" s="9">
        <v>0</v>
      </c>
      <c r="AZ184" s="9">
        <v>0</v>
      </c>
      <c r="BA184" s="9">
        <v>0</v>
      </c>
      <c r="BB184" s="9">
        <v>0</v>
      </c>
      <c r="BC184" t="s">
        <v>46</v>
      </c>
      <c r="BD184" s="9">
        <v>0</v>
      </c>
    </row>
    <row r="185" spans="1:57" x14ac:dyDescent="0.2">
      <c r="A185" s="29" t="s">
        <v>24</v>
      </c>
      <c r="B185" s="21">
        <v>3429</v>
      </c>
      <c r="C185" s="21">
        <v>3730</v>
      </c>
      <c r="D185" s="21">
        <v>3477</v>
      </c>
      <c r="E185" s="21">
        <v>3778</v>
      </c>
      <c r="F185" s="21">
        <v>3540</v>
      </c>
      <c r="G185" s="21">
        <v>3841</v>
      </c>
      <c r="H185" s="21">
        <v>3866</v>
      </c>
      <c r="I185" s="21">
        <v>3970</v>
      </c>
      <c r="J185" s="21">
        <v>3999</v>
      </c>
      <c r="K185" s="21">
        <v>4148</v>
      </c>
      <c r="L185" s="21">
        <v>4194</v>
      </c>
      <c r="M185" s="21">
        <v>4238</v>
      </c>
      <c r="N185" s="21">
        <v>4294</v>
      </c>
      <c r="O185" s="21">
        <v>4430</v>
      </c>
      <c r="P185" s="21">
        <v>4528</v>
      </c>
      <c r="Q185" s="21">
        <v>4568</v>
      </c>
      <c r="R185" s="21">
        <v>4615</v>
      </c>
      <c r="S185" s="21">
        <v>4664</v>
      </c>
      <c r="T185" s="21">
        <v>4665</v>
      </c>
      <c r="U185" s="21">
        <v>4684</v>
      </c>
      <c r="V185" s="21">
        <v>4698</v>
      </c>
      <c r="W185" s="21">
        <v>4749</v>
      </c>
      <c r="X185" s="21">
        <v>4789</v>
      </c>
      <c r="Y185" s="21">
        <v>4881</v>
      </c>
      <c r="Z185" s="21">
        <v>4908</v>
      </c>
      <c r="AA185" s="21">
        <v>4972</v>
      </c>
      <c r="AB185" s="21">
        <v>5009</v>
      </c>
      <c r="AC185" s="21">
        <v>5042</v>
      </c>
      <c r="AD185" s="21">
        <v>5105</v>
      </c>
      <c r="AE185" s="21">
        <v>5222</v>
      </c>
      <c r="AF185" s="21">
        <v>5383</v>
      </c>
      <c r="AG185" s="21">
        <v>5405</v>
      </c>
      <c r="AH185" s="21">
        <v>5402</v>
      </c>
      <c r="AI185" s="21">
        <v>5412</v>
      </c>
      <c r="AJ185" s="21">
        <v>5422</v>
      </c>
      <c r="AK185" s="21">
        <v>5473</v>
      </c>
      <c r="AL185" s="21">
        <v>5510</v>
      </c>
      <c r="AM185" s="21">
        <v>5545</v>
      </c>
      <c r="AN185" s="21">
        <v>5616</v>
      </c>
      <c r="AO185" s="21">
        <v>5644</v>
      </c>
      <c r="AP185" s="21">
        <v>5693</v>
      </c>
      <c r="AQ185" s="21">
        <v>5789</v>
      </c>
      <c r="AR185" s="21">
        <v>5870</v>
      </c>
      <c r="AS185" s="21">
        <v>5979</v>
      </c>
      <c r="AT185" s="21">
        <v>5929</v>
      </c>
      <c r="AU185" s="21">
        <v>5800</v>
      </c>
      <c r="AV185" s="21">
        <v>5687</v>
      </c>
      <c r="AW185" s="21">
        <v>5660</v>
      </c>
      <c r="AX185" s="21">
        <v>5754</v>
      </c>
      <c r="AY185" s="21">
        <v>5713</v>
      </c>
      <c r="AZ185" s="21">
        <v>5904</v>
      </c>
      <c r="BA185" s="21">
        <v>5943</v>
      </c>
      <c r="BB185" s="21">
        <v>5960</v>
      </c>
      <c r="BC185" t="s">
        <v>47</v>
      </c>
      <c r="BD185" s="9">
        <v>0</v>
      </c>
    </row>
    <row r="186" spans="1:57" x14ac:dyDescent="0.2">
      <c r="A186" s="11" t="s">
        <v>55</v>
      </c>
      <c r="B186" s="9">
        <v>0</v>
      </c>
      <c r="C186" s="9">
        <v>0</v>
      </c>
      <c r="D186" s="9">
        <v>0</v>
      </c>
      <c r="E186" s="9">
        <v>0</v>
      </c>
      <c r="F186" s="9">
        <v>0</v>
      </c>
      <c r="G186" s="9">
        <v>0</v>
      </c>
      <c r="H186" s="9">
        <v>0</v>
      </c>
      <c r="I186" s="9">
        <v>0</v>
      </c>
      <c r="J186" s="9">
        <v>0</v>
      </c>
      <c r="K186" s="9">
        <v>0</v>
      </c>
      <c r="L186" s="9">
        <v>0</v>
      </c>
      <c r="M186" s="9">
        <v>0</v>
      </c>
      <c r="N186" s="9">
        <v>0</v>
      </c>
      <c r="O186" s="9">
        <v>0</v>
      </c>
      <c r="P186" s="9">
        <v>0</v>
      </c>
      <c r="Q186" s="9">
        <v>0</v>
      </c>
      <c r="R186" s="9">
        <v>0</v>
      </c>
      <c r="S186" s="9">
        <v>0</v>
      </c>
      <c r="T186" s="9">
        <v>0</v>
      </c>
      <c r="U186" s="9">
        <v>0</v>
      </c>
      <c r="V186" s="9">
        <v>0</v>
      </c>
      <c r="W186" s="9">
        <v>0</v>
      </c>
      <c r="X186" s="9">
        <v>0</v>
      </c>
      <c r="Y186" s="9">
        <v>0</v>
      </c>
      <c r="Z186" s="9">
        <v>0</v>
      </c>
      <c r="AA186" s="9">
        <v>0</v>
      </c>
      <c r="AB186" s="9">
        <v>0</v>
      </c>
      <c r="AC186" s="9">
        <v>0</v>
      </c>
      <c r="AD186" s="9">
        <v>0</v>
      </c>
      <c r="AE186" s="9">
        <v>0</v>
      </c>
      <c r="AF186" s="9">
        <v>0</v>
      </c>
      <c r="AG186" s="9">
        <v>0</v>
      </c>
      <c r="AH186" s="9">
        <v>0</v>
      </c>
      <c r="AI186" s="9">
        <v>0</v>
      </c>
      <c r="AJ186" s="9">
        <v>0</v>
      </c>
      <c r="AK186" s="9">
        <v>0</v>
      </c>
      <c r="AL186" s="9">
        <v>0</v>
      </c>
      <c r="AM186" s="9">
        <v>0</v>
      </c>
      <c r="AN186" s="9">
        <v>0</v>
      </c>
      <c r="AO186" s="9">
        <v>0</v>
      </c>
      <c r="AP186" s="9">
        <v>0</v>
      </c>
      <c r="AQ186" s="9">
        <v>0</v>
      </c>
      <c r="AR186" s="9">
        <v>0</v>
      </c>
      <c r="AS186" s="9">
        <v>0</v>
      </c>
      <c r="AT186" s="9">
        <v>0</v>
      </c>
      <c r="AU186" s="9">
        <v>0</v>
      </c>
      <c r="AV186" s="9">
        <v>0</v>
      </c>
      <c r="AW186" s="9">
        <v>0</v>
      </c>
      <c r="AX186" s="9">
        <v>0</v>
      </c>
      <c r="AY186" s="9">
        <v>0</v>
      </c>
      <c r="AZ186" s="9">
        <v>0</v>
      </c>
      <c r="BA186" s="9">
        <v>0</v>
      </c>
      <c r="BB186" s="9">
        <v>0</v>
      </c>
      <c r="BC186" t="s">
        <v>48</v>
      </c>
      <c r="BD186" s="9">
        <v>0</v>
      </c>
    </row>
    <row r="187" spans="1:57" x14ac:dyDescent="0.2">
      <c r="A187" s="11" t="s">
        <v>56</v>
      </c>
      <c r="B187" s="9">
        <v>0</v>
      </c>
      <c r="C187" s="9">
        <v>0</v>
      </c>
      <c r="D187" s="9">
        <v>0</v>
      </c>
      <c r="E187" s="9">
        <v>0</v>
      </c>
      <c r="F187" s="9">
        <v>0</v>
      </c>
      <c r="G187" s="9">
        <v>0</v>
      </c>
      <c r="H187" s="9">
        <v>0</v>
      </c>
      <c r="I187" s="9">
        <v>0</v>
      </c>
      <c r="J187" s="9">
        <v>0</v>
      </c>
      <c r="K187" s="9">
        <v>0</v>
      </c>
      <c r="L187" s="9">
        <v>0</v>
      </c>
      <c r="M187" s="9">
        <v>0</v>
      </c>
      <c r="N187" s="9">
        <v>0</v>
      </c>
      <c r="O187" s="9">
        <v>0</v>
      </c>
      <c r="P187" s="9">
        <v>0</v>
      </c>
      <c r="Q187" s="9">
        <v>0</v>
      </c>
      <c r="R187" s="9">
        <v>0</v>
      </c>
      <c r="S187" s="9">
        <v>0</v>
      </c>
      <c r="T187" s="9">
        <v>0</v>
      </c>
      <c r="U187" s="9">
        <v>0</v>
      </c>
      <c r="V187" s="9">
        <v>0</v>
      </c>
      <c r="W187" s="9">
        <v>0</v>
      </c>
      <c r="X187" s="9">
        <v>0</v>
      </c>
      <c r="Y187" s="9">
        <v>0</v>
      </c>
      <c r="Z187" s="9">
        <v>0</v>
      </c>
      <c r="AA187" s="9">
        <v>0</v>
      </c>
      <c r="AB187" s="9">
        <v>0</v>
      </c>
      <c r="AC187" s="9">
        <v>0</v>
      </c>
      <c r="AD187" s="9">
        <v>0</v>
      </c>
      <c r="AE187" s="9">
        <v>0</v>
      </c>
      <c r="AF187" s="9">
        <v>0</v>
      </c>
      <c r="AG187" s="9">
        <v>0</v>
      </c>
      <c r="AH187" s="9">
        <v>0</v>
      </c>
      <c r="AI187" s="9">
        <v>0</v>
      </c>
      <c r="AJ187" s="9">
        <v>0</v>
      </c>
      <c r="AK187" s="9">
        <v>0</v>
      </c>
      <c r="AL187" s="9">
        <v>0</v>
      </c>
      <c r="AM187" s="9">
        <v>0</v>
      </c>
      <c r="AN187" s="9">
        <v>0</v>
      </c>
      <c r="AO187" s="9">
        <v>0</v>
      </c>
      <c r="AP187" s="9">
        <v>0</v>
      </c>
      <c r="AQ187" s="9">
        <v>0</v>
      </c>
      <c r="AR187" s="9">
        <v>0</v>
      </c>
      <c r="AS187" s="9">
        <v>0</v>
      </c>
      <c r="AT187" s="9">
        <v>0</v>
      </c>
      <c r="AU187" s="9">
        <v>0</v>
      </c>
      <c r="AV187" s="9">
        <v>0</v>
      </c>
      <c r="AW187" s="9">
        <v>0</v>
      </c>
      <c r="AX187" s="9">
        <v>0</v>
      </c>
      <c r="AY187" s="9">
        <v>0</v>
      </c>
      <c r="AZ187" s="9">
        <v>0</v>
      </c>
      <c r="BA187" s="9">
        <v>0</v>
      </c>
      <c r="BB187" s="9">
        <v>0</v>
      </c>
      <c r="BC187" t="s">
        <v>49</v>
      </c>
      <c r="BD187" s="9">
        <v>0</v>
      </c>
    </row>
    <row r="188" spans="1:57" x14ac:dyDescent="0.2">
      <c r="A188" s="11" t="s">
        <v>57</v>
      </c>
      <c r="B188" s="9">
        <v>0</v>
      </c>
      <c r="C188" s="9">
        <v>0</v>
      </c>
      <c r="D188" s="9">
        <v>0</v>
      </c>
      <c r="E188" s="9">
        <v>0</v>
      </c>
      <c r="F188" s="9">
        <v>0</v>
      </c>
      <c r="G188" s="9">
        <v>0</v>
      </c>
      <c r="H188" s="9">
        <v>0</v>
      </c>
      <c r="I188" s="9">
        <v>0</v>
      </c>
      <c r="J188" s="9">
        <v>0</v>
      </c>
      <c r="K188" s="9">
        <v>0</v>
      </c>
      <c r="L188" s="9">
        <v>0</v>
      </c>
      <c r="M188" s="9">
        <v>0</v>
      </c>
      <c r="N188" s="9">
        <v>0</v>
      </c>
      <c r="O188" s="9">
        <v>0</v>
      </c>
      <c r="P188" s="9">
        <v>0</v>
      </c>
      <c r="Q188" s="9">
        <v>0</v>
      </c>
      <c r="R188" s="9">
        <v>0</v>
      </c>
      <c r="S188" s="9">
        <v>0</v>
      </c>
      <c r="T188" s="9">
        <v>0</v>
      </c>
      <c r="U188" s="9">
        <v>0</v>
      </c>
      <c r="V188" s="9">
        <v>0</v>
      </c>
      <c r="W188" s="9">
        <v>0</v>
      </c>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9">
        <v>0</v>
      </c>
      <c r="AO188" s="9">
        <v>0</v>
      </c>
      <c r="AP188" s="9">
        <v>0</v>
      </c>
      <c r="AQ188" s="9">
        <v>0</v>
      </c>
      <c r="AR188" s="9">
        <v>0</v>
      </c>
      <c r="AS188" s="9">
        <v>0</v>
      </c>
      <c r="AT188" s="9">
        <v>0</v>
      </c>
      <c r="AU188" s="9">
        <v>0</v>
      </c>
      <c r="AV188" s="9">
        <v>0</v>
      </c>
      <c r="AW188" s="9">
        <v>0</v>
      </c>
      <c r="AX188" s="9">
        <v>0</v>
      </c>
      <c r="AY188" s="9">
        <v>0</v>
      </c>
      <c r="AZ188" s="9">
        <v>0</v>
      </c>
      <c r="BA188" s="9">
        <v>0</v>
      </c>
      <c r="BB188" s="9">
        <v>0</v>
      </c>
      <c r="BC188" t="s">
        <v>50</v>
      </c>
      <c r="BD188" s="9">
        <v>0</v>
      </c>
    </row>
    <row r="189" spans="1:57" x14ac:dyDescent="0.2">
      <c r="A189" s="29" t="s">
        <v>58</v>
      </c>
      <c r="B189" s="21">
        <v>0</v>
      </c>
      <c r="C189" s="21">
        <v>0</v>
      </c>
      <c r="D189" s="21">
        <v>0</v>
      </c>
      <c r="E189" s="21">
        <v>0</v>
      </c>
      <c r="F189" s="21">
        <v>0</v>
      </c>
      <c r="G189" s="21">
        <v>0</v>
      </c>
      <c r="H189" s="21">
        <v>0</v>
      </c>
      <c r="I189" s="21">
        <v>0</v>
      </c>
      <c r="J189" s="21">
        <v>0</v>
      </c>
      <c r="K189" s="21">
        <v>0</v>
      </c>
      <c r="L189" s="21">
        <v>0</v>
      </c>
      <c r="M189" s="21">
        <v>0</v>
      </c>
      <c r="N189" s="21">
        <v>0</v>
      </c>
      <c r="O189" s="21">
        <v>0</v>
      </c>
      <c r="P189" s="21">
        <v>0</v>
      </c>
      <c r="Q189" s="21">
        <v>0</v>
      </c>
      <c r="R189" s="21">
        <v>0</v>
      </c>
      <c r="S189" s="21">
        <v>0</v>
      </c>
      <c r="T189" s="21">
        <v>0</v>
      </c>
      <c r="U189" s="21">
        <v>0</v>
      </c>
      <c r="V189" s="21">
        <v>0</v>
      </c>
      <c r="W189" s="21">
        <v>0</v>
      </c>
      <c r="X189" s="21">
        <v>10</v>
      </c>
      <c r="Y189" s="21">
        <v>0</v>
      </c>
      <c r="Z189" s="21">
        <v>0</v>
      </c>
      <c r="AA189" s="21"/>
      <c r="AB189" s="21">
        <v>33</v>
      </c>
      <c r="AC189" s="21">
        <v>38</v>
      </c>
      <c r="AD189" s="21">
        <v>42</v>
      </c>
      <c r="AE189" s="21">
        <v>42</v>
      </c>
      <c r="AF189" s="21">
        <v>47</v>
      </c>
      <c r="AG189" s="21">
        <v>47</v>
      </c>
      <c r="AH189" s="21">
        <v>47</v>
      </c>
      <c r="AI189" s="21">
        <v>48</v>
      </c>
      <c r="AJ189" s="21">
        <v>48</v>
      </c>
      <c r="AK189" s="21">
        <v>48</v>
      </c>
      <c r="AL189" s="21">
        <v>64</v>
      </c>
      <c r="AM189" s="21">
        <v>66</v>
      </c>
      <c r="AN189" s="21">
        <v>73</v>
      </c>
      <c r="AO189" s="21">
        <v>80</v>
      </c>
      <c r="AP189" s="21">
        <v>190</v>
      </c>
      <c r="AQ189" s="21">
        <v>263</v>
      </c>
      <c r="AR189" s="21">
        <v>263</v>
      </c>
      <c r="AS189" s="21">
        <v>264</v>
      </c>
      <c r="AT189" s="21">
        <v>871</v>
      </c>
      <c r="AU189" s="21">
        <v>3295</v>
      </c>
      <c r="AV189" s="21">
        <v>3311</v>
      </c>
      <c r="AW189" s="21">
        <v>3305</v>
      </c>
      <c r="AX189" s="21">
        <v>3497</v>
      </c>
      <c r="AY189" s="21">
        <v>3497</v>
      </c>
      <c r="AZ189" s="21">
        <v>3577</v>
      </c>
      <c r="BA189" s="21">
        <v>3591</v>
      </c>
      <c r="BB189" s="21">
        <v>3614</v>
      </c>
      <c r="BC189" t="s">
        <v>51</v>
      </c>
      <c r="BD189" s="9">
        <v>0</v>
      </c>
    </row>
    <row r="190" spans="1:57" x14ac:dyDescent="0.2">
      <c r="A190" s="11" t="s">
        <v>59</v>
      </c>
      <c r="B190" s="9">
        <v>0</v>
      </c>
      <c r="C190" s="9">
        <v>0</v>
      </c>
      <c r="D190" s="9">
        <v>0</v>
      </c>
      <c r="E190" s="9">
        <v>0</v>
      </c>
      <c r="F190" s="9">
        <v>0</v>
      </c>
      <c r="G190" s="9">
        <v>0</v>
      </c>
      <c r="H190" s="9"/>
      <c r="I190" s="9">
        <v>0</v>
      </c>
      <c r="J190" s="9">
        <v>0</v>
      </c>
      <c r="K190" s="9">
        <v>0</v>
      </c>
      <c r="L190" s="9">
        <v>0</v>
      </c>
      <c r="M190" s="9">
        <v>0</v>
      </c>
      <c r="N190" s="9">
        <v>0</v>
      </c>
      <c r="O190" s="9">
        <v>0</v>
      </c>
      <c r="P190" s="9">
        <v>0</v>
      </c>
      <c r="Q190" s="9">
        <v>0</v>
      </c>
      <c r="R190" s="9">
        <v>0</v>
      </c>
      <c r="S190" s="9">
        <v>0</v>
      </c>
      <c r="T190" s="9">
        <v>0</v>
      </c>
      <c r="U190" s="9">
        <v>0</v>
      </c>
      <c r="V190" s="9">
        <v>0</v>
      </c>
      <c r="W190" s="9">
        <v>0</v>
      </c>
      <c r="X190" s="9">
        <v>0</v>
      </c>
      <c r="Y190" s="9">
        <v>0</v>
      </c>
      <c r="Z190" s="9">
        <v>0</v>
      </c>
      <c r="AA190" s="9">
        <v>0</v>
      </c>
      <c r="AB190" s="9">
        <v>0</v>
      </c>
      <c r="AC190" s="9">
        <v>0</v>
      </c>
      <c r="AD190" s="9">
        <v>0</v>
      </c>
      <c r="AE190" s="9">
        <v>0</v>
      </c>
      <c r="AF190" s="9">
        <v>0</v>
      </c>
      <c r="AG190" s="9">
        <v>0</v>
      </c>
      <c r="AH190" s="9">
        <v>0</v>
      </c>
      <c r="AI190" s="9">
        <v>0</v>
      </c>
      <c r="AJ190" s="9">
        <v>0</v>
      </c>
      <c r="AK190" s="9">
        <v>0</v>
      </c>
      <c r="AL190" s="9">
        <v>0</v>
      </c>
      <c r="AM190" s="9">
        <v>0</v>
      </c>
      <c r="AN190" s="9">
        <v>0</v>
      </c>
      <c r="AO190" s="9">
        <v>0</v>
      </c>
      <c r="AP190" s="9">
        <v>0</v>
      </c>
      <c r="AQ190" s="9">
        <v>0</v>
      </c>
      <c r="AR190" s="9">
        <v>0</v>
      </c>
      <c r="AS190" s="9">
        <v>0</v>
      </c>
      <c r="AT190" s="9">
        <v>0</v>
      </c>
      <c r="AU190" s="9">
        <v>0</v>
      </c>
      <c r="AV190" s="9">
        <v>0</v>
      </c>
      <c r="AW190" s="9">
        <v>0</v>
      </c>
      <c r="AX190" s="9">
        <v>0</v>
      </c>
      <c r="AY190" s="9">
        <v>0</v>
      </c>
      <c r="AZ190" s="9">
        <v>0</v>
      </c>
      <c r="BA190" s="9">
        <v>0</v>
      </c>
      <c r="BB190" s="9">
        <v>0</v>
      </c>
      <c r="BC190" t="s">
        <v>52</v>
      </c>
      <c r="BD190" s="9">
        <v>0</v>
      </c>
    </row>
    <row r="191" spans="1:57" x14ac:dyDescent="0.2">
      <c r="A191" s="11" t="s">
        <v>60</v>
      </c>
      <c r="B191" s="9">
        <v>0</v>
      </c>
      <c r="C191" s="9">
        <v>0</v>
      </c>
      <c r="D191" s="9">
        <v>0</v>
      </c>
      <c r="E191" s="9">
        <v>0</v>
      </c>
      <c r="F191" s="9">
        <v>0</v>
      </c>
      <c r="G191" s="9">
        <v>0</v>
      </c>
      <c r="H191" s="9">
        <v>0</v>
      </c>
      <c r="I191" s="9">
        <v>0</v>
      </c>
      <c r="J191" s="9">
        <v>0</v>
      </c>
      <c r="K191" s="9">
        <v>0</v>
      </c>
      <c r="L191" s="9">
        <v>0</v>
      </c>
      <c r="M191" s="9">
        <v>0</v>
      </c>
      <c r="N191" s="9">
        <v>0</v>
      </c>
      <c r="O191" s="9">
        <v>0</v>
      </c>
      <c r="P191" s="9">
        <v>0</v>
      </c>
      <c r="Q191" s="9">
        <v>0</v>
      </c>
      <c r="R191" s="9">
        <v>0</v>
      </c>
      <c r="S191" s="9">
        <v>0</v>
      </c>
      <c r="T191" s="9">
        <v>0</v>
      </c>
      <c r="U191" s="9">
        <v>0</v>
      </c>
      <c r="V191" s="9">
        <v>0</v>
      </c>
      <c r="W191" s="9">
        <v>0</v>
      </c>
      <c r="X191" s="9">
        <v>0</v>
      </c>
      <c r="Y191" s="9">
        <v>0</v>
      </c>
      <c r="Z191" s="9">
        <v>0</v>
      </c>
      <c r="AA191" s="9">
        <v>0</v>
      </c>
      <c r="AB191" s="9">
        <v>0</v>
      </c>
      <c r="AC191" s="9">
        <v>0</v>
      </c>
      <c r="AD191" s="9">
        <v>0</v>
      </c>
      <c r="AE191" s="9">
        <v>0</v>
      </c>
      <c r="AF191" s="9">
        <v>0</v>
      </c>
      <c r="AG191" s="9">
        <v>0</v>
      </c>
      <c r="AH191" s="9">
        <v>0</v>
      </c>
      <c r="AI191" s="9">
        <v>0</v>
      </c>
      <c r="AJ191" s="9">
        <v>0</v>
      </c>
      <c r="AK191" s="9">
        <v>0</v>
      </c>
      <c r="AL191" s="9">
        <v>0</v>
      </c>
      <c r="AM191" s="9">
        <v>0</v>
      </c>
      <c r="AN191" s="9">
        <v>0</v>
      </c>
      <c r="AO191" s="9">
        <v>0</v>
      </c>
      <c r="AP191" s="9">
        <v>0</v>
      </c>
      <c r="AQ191" s="9">
        <v>0</v>
      </c>
      <c r="AR191" s="9">
        <v>0</v>
      </c>
      <c r="AS191" s="9">
        <v>0</v>
      </c>
      <c r="AT191" s="9">
        <v>0</v>
      </c>
      <c r="AU191" s="9">
        <v>0</v>
      </c>
      <c r="AV191" s="9">
        <v>0</v>
      </c>
      <c r="AW191" s="9">
        <v>0</v>
      </c>
      <c r="AX191" s="9">
        <v>0</v>
      </c>
      <c r="AY191" s="9">
        <v>0</v>
      </c>
      <c r="AZ191" s="9">
        <v>0</v>
      </c>
      <c r="BA191" s="9">
        <v>0</v>
      </c>
      <c r="BB191" s="9">
        <v>0</v>
      </c>
      <c r="BC191" t="s">
        <v>53</v>
      </c>
      <c r="BD191" s="9">
        <v>0</v>
      </c>
    </row>
    <row r="192" spans="1:57" x14ac:dyDescent="0.2">
      <c r="A192" s="11" t="s">
        <v>61</v>
      </c>
      <c r="B192" s="9">
        <v>0</v>
      </c>
      <c r="C192" s="9">
        <v>0</v>
      </c>
      <c r="D192" s="9">
        <v>0</v>
      </c>
      <c r="E192" s="9">
        <v>0</v>
      </c>
      <c r="F192" s="9">
        <v>0</v>
      </c>
      <c r="G192" s="9">
        <v>0</v>
      </c>
      <c r="H192" s="9">
        <v>0</v>
      </c>
      <c r="I192" s="9">
        <v>0</v>
      </c>
      <c r="J192" s="9">
        <v>0</v>
      </c>
      <c r="K192" s="9">
        <v>0</v>
      </c>
      <c r="L192" s="9">
        <v>0</v>
      </c>
      <c r="M192" s="9">
        <v>0</v>
      </c>
      <c r="N192" s="9">
        <v>0</v>
      </c>
      <c r="O192" s="9">
        <v>0</v>
      </c>
      <c r="P192" s="9">
        <v>0</v>
      </c>
      <c r="Q192" s="9">
        <v>0</v>
      </c>
      <c r="R192" s="9">
        <v>0</v>
      </c>
      <c r="S192" s="9">
        <v>0</v>
      </c>
      <c r="T192" s="9">
        <v>0</v>
      </c>
      <c r="U192" s="9">
        <v>0</v>
      </c>
      <c r="V192" s="9">
        <v>0</v>
      </c>
      <c r="W192" s="9">
        <v>0</v>
      </c>
      <c r="X192" s="9">
        <v>0</v>
      </c>
      <c r="Y192" s="9">
        <v>0</v>
      </c>
      <c r="Z192" s="9">
        <v>0</v>
      </c>
      <c r="AA192" s="9">
        <v>0</v>
      </c>
      <c r="AB192" s="9">
        <v>0</v>
      </c>
      <c r="AC192" s="9">
        <v>0</v>
      </c>
      <c r="AD192" s="9">
        <v>0</v>
      </c>
      <c r="AE192" s="9">
        <v>0</v>
      </c>
      <c r="AF192" s="9">
        <v>0</v>
      </c>
      <c r="AG192" s="9">
        <v>0</v>
      </c>
      <c r="AH192" s="9">
        <v>0</v>
      </c>
      <c r="AI192" s="9">
        <v>0</v>
      </c>
      <c r="AJ192" s="9">
        <v>0</v>
      </c>
      <c r="AK192" s="9">
        <v>0</v>
      </c>
      <c r="AL192" s="9">
        <v>0</v>
      </c>
      <c r="AM192" s="9">
        <v>0</v>
      </c>
      <c r="AN192" s="9">
        <v>0</v>
      </c>
      <c r="AO192" s="9">
        <v>0</v>
      </c>
      <c r="AP192" s="9">
        <v>0</v>
      </c>
      <c r="AQ192" s="9">
        <v>0</v>
      </c>
      <c r="AR192" s="9">
        <v>0</v>
      </c>
      <c r="AS192" s="9">
        <v>0</v>
      </c>
      <c r="AT192" s="9">
        <v>0</v>
      </c>
      <c r="AU192" s="9">
        <v>0</v>
      </c>
      <c r="AV192" s="9">
        <v>0</v>
      </c>
      <c r="AW192" s="9">
        <v>0</v>
      </c>
      <c r="AX192" s="9">
        <v>0</v>
      </c>
      <c r="AY192" s="9">
        <v>0</v>
      </c>
      <c r="AZ192" s="9">
        <v>0</v>
      </c>
      <c r="BA192" s="9">
        <v>0</v>
      </c>
      <c r="BB192" s="9">
        <v>0</v>
      </c>
      <c r="BC192" t="s">
        <v>54</v>
      </c>
      <c r="BD192" s="9">
        <v>0</v>
      </c>
    </row>
    <row r="193" spans="1:56" x14ac:dyDescent="0.2">
      <c r="A193" s="11" t="s">
        <v>62</v>
      </c>
      <c r="B193" s="9">
        <v>0</v>
      </c>
      <c r="C193" s="9">
        <v>0</v>
      </c>
      <c r="D193" s="9">
        <v>0</v>
      </c>
      <c r="E193" s="9">
        <v>0</v>
      </c>
      <c r="F193" s="9">
        <v>0</v>
      </c>
      <c r="G193" s="9">
        <v>0</v>
      </c>
      <c r="H193" s="9">
        <v>0</v>
      </c>
      <c r="I193" s="9">
        <v>0</v>
      </c>
      <c r="J193" s="9">
        <v>0</v>
      </c>
      <c r="K193" s="9">
        <v>0</v>
      </c>
      <c r="L193" s="9">
        <v>0</v>
      </c>
      <c r="M193" s="9">
        <v>0</v>
      </c>
      <c r="N193" s="9">
        <v>0</v>
      </c>
      <c r="O193" s="9">
        <v>0</v>
      </c>
      <c r="P193" s="9">
        <v>0</v>
      </c>
      <c r="Q193" s="9">
        <v>0</v>
      </c>
      <c r="R193" s="9">
        <v>0</v>
      </c>
      <c r="S193" s="9">
        <v>0</v>
      </c>
      <c r="T193" s="9">
        <v>0</v>
      </c>
      <c r="U193" s="9">
        <v>0</v>
      </c>
      <c r="V193" s="9">
        <v>0</v>
      </c>
      <c r="W193" s="9">
        <v>0</v>
      </c>
      <c r="X193" s="9">
        <v>0</v>
      </c>
      <c r="Y193" s="9">
        <v>0</v>
      </c>
      <c r="Z193" s="9">
        <v>0</v>
      </c>
      <c r="AA193" s="9">
        <v>0</v>
      </c>
      <c r="AB193" s="9">
        <v>0</v>
      </c>
      <c r="AC193" s="9">
        <v>0</v>
      </c>
      <c r="AD193" s="9">
        <v>0</v>
      </c>
      <c r="AE193" s="9">
        <v>0</v>
      </c>
      <c r="AF193" s="9">
        <v>0</v>
      </c>
      <c r="AG193" s="9">
        <v>0</v>
      </c>
      <c r="AH193" s="9">
        <v>0</v>
      </c>
      <c r="AI193" s="9">
        <v>0</v>
      </c>
      <c r="AJ193" s="9">
        <v>0</v>
      </c>
      <c r="AK193" s="9">
        <v>0</v>
      </c>
      <c r="AL193" s="9">
        <v>0</v>
      </c>
      <c r="AM193" s="9">
        <v>0</v>
      </c>
      <c r="AN193" s="9">
        <v>0</v>
      </c>
      <c r="AO193" s="9">
        <v>0</v>
      </c>
      <c r="AP193" s="9">
        <v>0</v>
      </c>
      <c r="AQ193" s="9">
        <v>0</v>
      </c>
      <c r="AR193" s="9">
        <v>0</v>
      </c>
      <c r="AS193" s="9">
        <v>0</v>
      </c>
      <c r="AT193" s="9">
        <v>0</v>
      </c>
      <c r="AU193" s="9">
        <v>0</v>
      </c>
      <c r="AV193" s="9">
        <v>0</v>
      </c>
      <c r="AW193" s="9">
        <v>0</v>
      </c>
      <c r="AX193" s="9">
        <v>0</v>
      </c>
      <c r="AY193" s="9">
        <v>0</v>
      </c>
      <c r="AZ193" s="9">
        <v>0</v>
      </c>
      <c r="BA193" s="9">
        <v>0</v>
      </c>
      <c r="BB193" s="9">
        <v>0</v>
      </c>
      <c r="BC193" t="s">
        <v>55</v>
      </c>
      <c r="BD193" s="9">
        <v>0</v>
      </c>
    </row>
    <row r="194" spans="1:56" x14ac:dyDescent="0.2">
      <c r="A194" s="11" t="s">
        <v>63</v>
      </c>
      <c r="B194" s="9">
        <v>0</v>
      </c>
      <c r="C194" s="9">
        <v>0</v>
      </c>
      <c r="D194" s="9">
        <v>0</v>
      </c>
      <c r="E194" s="9">
        <v>0</v>
      </c>
      <c r="F194" s="9">
        <v>0</v>
      </c>
      <c r="G194" s="9">
        <v>0</v>
      </c>
      <c r="H194" s="9">
        <v>0</v>
      </c>
      <c r="I194" s="9">
        <v>0</v>
      </c>
      <c r="J194" s="9">
        <v>0</v>
      </c>
      <c r="K194" s="9">
        <v>0</v>
      </c>
      <c r="L194" s="9">
        <v>0</v>
      </c>
      <c r="M194" s="9">
        <v>0</v>
      </c>
      <c r="N194" s="9">
        <v>0</v>
      </c>
      <c r="O194" s="9">
        <v>0</v>
      </c>
      <c r="P194" s="9">
        <v>0</v>
      </c>
      <c r="Q194" s="9">
        <v>0</v>
      </c>
      <c r="R194" s="9">
        <v>0</v>
      </c>
      <c r="S194" s="9">
        <v>0</v>
      </c>
      <c r="T194" s="9">
        <v>0</v>
      </c>
      <c r="U194" s="9">
        <v>0</v>
      </c>
      <c r="V194" s="9">
        <v>0</v>
      </c>
      <c r="W194" s="9">
        <v>0</v>
      </c>
      <c r="X194" s="9">
        <v>0</v>
      </c>
      <c r="Y194" s="9">
        <v>0</v>
      </c>
      <c r="Z194" s="9">
        <v>0</v>
      </c>
      <c r="AA194" s="9">
        <v>0</v>
      </c>
      <c r="AB194" s="9">
        <v>0</v>
      </c>
      <c r="AC194" s="9">
        <v>0</v>
      </c>
      <c r="AD194" s="9">
        <v>0</v>
      </c>
      <c r="AE194" s="9">
        <v>0</v>
      </c>
      <c r="AF194" s="9">
        <v>0</v>
      </c>
      <c r="AG194" s="9">
        <v>0</v>
      </c>
      <c r="AH194" s="9">
        <v>0</v>
      </c>
      <c r="AI194" s="9">
        <v>0</v>
      </c>
      <c r="AJ194" s="9">
        <v>0</v>
      </c>
      <c r="AK194" s="9">
        <v>0</v>
      </c>
      <c r="AL194" s="9">
        <v>0</v>
      </c>
      <c r="AM194" s="9">
        <v>0</v>
      </c>
      <c r="AN194" s="9">
        <v>0</v>
      </c>
      <c r="AO194" s="9">
        <v>0</v>
      </c>
      <c r="AP194" s="9">
        <v>0</v>
      </c>
      <c r="AQ194" s="9">
        <v>0</v>
      </c>
      <c r="AR194" s="9">
        <v>0</v>
      </c>
      <c r="AS194" s="9">
        <v>0</v>
      </c>
      <c r="AT194" s="9">
        <v>0</v>
      </c>
      <c r="AU194" s="9">
        <v>0</v>
      </c>
      <c r="AV194" s="9">
        <v>0</v>
      </c>
      <c r="AW194" s="9">
        <v>0</v>
      </c>
      <c r="AX194" s="9">
        <v>0</v>
      </c>
      <c r="AY194" s="9">
        <v>0</v>
      </c>
      <c r="AZ194" s="9">
        <v>0</v>
      </c>
      <c r="BA194" s="9">
        <v>0</v>
      </c>
      <c r="BB194" s="9">
        <v>0</v>
      </c>
      <c r="BC194" t="s">
        <v>56</v>
      </c>
      <c r="BD194" s="9">
        <v>0</v>
      </c>
    </row>
    <row r="195" spans="1:56" x14ac:dyDescent="0.2">
      <c r="A195" s="14" t="s">
        <v>105</v>
      </c>
      <c r="B195" s="9">
        <v>1300</v>
      </c>
      <c r="C195" s="9">
        <v>1294</v>
      </c>
      <c r="D195" s="9">
        <v>1307</v>
      </c>
      <c r="E195" s="9">
        <v>1297</v>
      </c>
      <c r="F195" s="9">
        <v>1306</v>
      </c>
      <c r="G195" s="9">
        <v>1298</v>
      </c>
      <c r="H195" s="9">
        <v>1339</v>
      </c>
      <c r="I195" s="9">
        <v>1425</v>
      </c>
      <c r="J195" s="9">
        <v>1503</v>
      </c>
      <c r="K195" s="9">
        <v>1533</v>
      </c>
      <c r="L195" s="9">
        <v>1553</v>
      </c>
      <c r="M195" s="9">
        <v>1576</v>
      </c>
      <c r="N195" s="9">
        <v>1656</v>
      </c>
      <c r="O195" s="9">
        <v>1722</v>
      </c>
      <c r="P195" s="9">
        <v>2041</v>
      </c>
      <c r="Q195" s="9">
        <v>1986</v>
      </c>
      <c r="R195" s="9">
        <v>1888</v>
      </c>
      <c r="S195" s="9">
        <v>1883</v>
      </c>
      <c r="T195" s="9">
        <v>1874</v>
      </c>
      <c r="U195" s="9">
        <v>1895</v>
      </c>
      <c r="V195" s="9">
        <v>2028</v>
      </c>
      <c r="W195" s="9">
        <v>2126</v>
      </c>
      <c r="X195" s="9">
        <v>2201</v>
      </c>
      <c r="Y195" s="9">
        <v>2379</v>
      </c>
      <c r="Z195" s="9">
        <v>2533</v>
      </c>
      <c r="AA195" s="9">
        <v>2793</v>
      </c>
      <c r="AB195" s="9">
        <v>3162</v>
      </c>
      <c r="AC195" s="9">
        <v>3269</v>
      </c>
      <c r="AD195" s="9">
        <v>3365</v>
      </c>
      <c r="AE195" s="9">
        <v>3460</v>
      </c>
      <c r="AF195" s="9">
        <v>3586</v>
      </c>
      <c r="AG195" s="9">
        <v>3656</v>
      </c>
      <c r="AH195" s="9">
        <v>3662</v>
      </c>
      <c r="AI195" s="9">
        <v>3697</v>
      </c>
      <c r="AJ195" s="9">
        <v>3757</v>
      </c>
      <c r="AK195" s="9">
        <v>3810</v>
      </c>
      <c r="AL195" s="9">
        <v>3851</v>
      </c>
      <c r="AM195" s="9">
        <v>3920</v>
      </c>
      <c r="AN195" s="9">
        <v>3992</v>
      </c>
      <c r="AO195" s="9">
        <v>4087</v>
      </c>
      <c r="AP195" s="9">
        <v>4212</v>
      </c>
      <c r="AQ195" s="9">
        <v>4250</v>
      </c>
      <c r="AR195" s="9">
        <v>4304</v>
      </c>
      <c r="AS195" s="9">
        <v>4360</v>
      </c>
      <c r="AT195" s="9">
        <v>4472</v>
      </c>
      <c r="AU195" s="9">
        <v>4447</v>
      </c>
      <c r="AV195" s="9">
        <v>4540</v>
      </c>
      <c r="AW195" s="9">
        <v>4841</v>
      </c>
      <c r="AX195" s="9">
        <v>5040</v>
      </c>
      <c r="AY195" s="9">
        <v>5307</v>
      </c>
      <c r="AZ195" s="9">
        <v>5641</v>
      </c>
      <c r="BA195" s="9">
        <v>5913</v>
      </c>
      <c r="BB195" s="9">
        <v>6216</v>
      </c>
      <c r="BC195" t="s">
        <v>57</v>
      </c>
      <c r="BD195" s="9">
        <v>0</v>
      </c>
    </row>
    <row r="196" spans="1:56" x14ac:dyDescent="0.2">
      <c r="A196" s="77" t="s">
        <v>106</v>
      </c>
      <c r="B196" s="9">
        <v>1300</v>
      </c>
      <c r="C196" s="9">
        <v>1294</v>
      </c>
      <c r="D196" s="9">
        <v>1307</v>
      </c>
      <c r="E196" s="9">
        <v>1297</v>
      </c>
      <c r="F196" s="9">
        <v>1306</v>
      </c>
      <c r="G196" s="9">
        <v>1298</v>
      </c>
      <c r="H196" s="9">
        <v>1339</v>
      </c>
      <c r="I196" s="9">
        <v>1425</v>
      </c>
      <c r="J196" s="9">
        <v>1503</v>
      </c>
      <c r="K196" s="9">
        <v>1533</v>
      </c>
      <c r="L196" s="9">
        <v>1553</v>
      </c>
      <c r="M196" s="9">
        <v>1576</v>
      </c>
      <c r="N196" s="9">
        <v>1656</v>
      </c>
      <c r="O196" s="9">
        <v>1722</v>
      </c>
      <c r="P196" s="9">
        <v>2041</v>
      </c>
      <c r="Q196" s="9">
        <v>1986</v>
      </c>
      <c r="R196" s="9">
        <v>1888</v>
      </c>
      <c r="S196" s="9">
        <v>1883</v>
      </c>
      <c r="T196" s="9">
        <v>1874</v>
      </c>
      <c r="U196" s="9">
        <v>1895</v>
      </c>
      <c r="V196" s="9">
        <v>2028</v>
      </c>
      <c r="W196" s="9">
        <v>2126</v>
      </c>
      <c r="X196" s="9">
        <v>2201</v>
      </c>
      <c r="Y196" s="9">
        <v>2379</v>
      </c>
      <c r="Z196" s="9">
        <v>2533</v>
      </c>
      <c r="AA196" s="9">
        <v>2793</v>
      </c>
      <c r="AB196" s="9">
        <v>3162</v>
      </c>
      <c r="AC196" s="9">
        <v>3269</v>
      </c>
      <c r="AD196" s="9">
        <v>3365</v>
      </c>
      <c r="AE196" s="9">
        <v>3460</v>
      </c>
      <c r="AF196" s="9">
        <v>3586</v>
      </c>
      <c r="AG196" s="9">
        <v>3656</v>
      </c>
      <c r="AH196" s="9">
        <v>3662</v>
      </c>
      <c r="AI196" s="9">
        <v>3697</v>
      </c>
      <c r="AJ196" s="9">
        <v>3757</v>
      </c>
      <c r="AK196" s="9">
        <v>3810</v>
      </c>
      <c r="AL196" s="9">
        <v>3851</v>
      </c>
      <c r="AM196" s="9">
        <v>3920</v>
      </c>
      <c r="AN196" s="9">
        <v>3992</v>
      </c>
      <c r="AO196" s="9">
        <v>4087</v>
      </c>
      <c r="AP196" s="9">
        <v>4212</v>
      </c>
      <c r="AQ196" s="9">
        <v>4250</v>
      </c>
      <c r="AR196" s="9">
        <v>4304</v>
      </c>
      <c r="AS196" s="9">
        <v>4360</v>
      </c>
      <c r="AT196" s="9">
        <v>4472</v>
      </c>
      <c r="AU196" s="9">
        <v>4447</v>
      </c>
      <c r="AV196" s="9">
        <v>4540</v>
      </c>
      <c r="AW196" s="9">
        <v>4841</v>
      </c>
      <c r="AX196" s="9">
        <v>5040</v>
      </c>
      <c r="AY196" s="9">
        <v>5307</v>
      </c>
      <c r="AZ196" s="9">
        <v>5641</v>
      </c>
      <c r="BA196" s="9">
        <v>5913</v>
      </c>
      <c r="BB196" s="9">
        <v>6216</v>
      </c>
      <c r="BC196" t="s">
        <v>59</v>
      </c>
      <c r="BD196" s="9">
        <v>0</v>
      </c>
    </row>
    <row r="197" spans="1:56" x14ac:dyDescent="0.2">
      <c r="A197" s="11" t="s">
        <v>64</v>
      </c>
      <c r="B197" s="9">
        <v>0</v>
      </c>
      <c r="C197" s="9">
        <v>0</v>
      </c>
      <c r="D197" s="9">
        <v>0</v>
      </c>
      <c r="E197" s="9">
        <v>0</v>
      </c>
      <c r="F197" s="9">
        <v>0</v>
      </c>
      <c r="G197" s="9">
        <v>0</v>
      </c>
      <c r="H197" s="9">
        <v>0</v>
      </c>
      <c r="I197" s="9">
        <v>0</v>
      </c>
      <c r="J197" s="9">
        <v>0</v>
      </c>
      <c r="K197" s="9">
        <v>0</v>
      </c>
      <c r="L197" s="9">
        <v>0</v>
      </c>
      <c r="M197" s="9">
        <v>0</v>
      </c>
      <c r="N197" s="9">
        <v>0</v>
      </c>
      <c r="O197" s="9">
        <v>0</v>
      </c>
      <c r="P197" s="9">
        <v>0</v>
      </c>
      <c r="Q197" s="9">
        <v>0</v>
      </c>
      <c r="R197" s="9">
        <v>0</v>
      </c>
      <c r="S197" s="9">
        <v>0</v>
      </c>
      <c r="T197" s="9">
        <v>0</v>
      </c>
      <c r="U197" s="9">
        <v>0</v>
      </c>
      <c r="V197" s="9">
        <v>0</v>
      </c>
      <c r="W197" s="9">
        <v>0</v>
      </c>
      <c r="X197" s="9">
        <v>0</v>
      </c>
      <c r="Y197" s="9">
        <v>0</v>
      </c>
      <c r="Z197" s="9">
        <v>0</v>
      </c>
      <c r="AA197" s="9">
        <v>0</v>
      </c>
      <c r="AB197" s="9">
        <v>0</v>
      </c>
      <c r="AC197" s="9">
        <v>0</v>
      </c>
      <c r="AD197" s="9">
        <v>0</v>
      </c>
      <c r="AE197" s="9">
        <v>0</v>
      </c>
      <c r="AF197" s="9">
        <v>0</v>
      </c>
      <c r="AG197" s="9">
        <v>0</v>
      </c>
      <c r="AH197" s="9">
        <v>0</v>
      </c>
      <c r="AI197" s="9">
        <v>0</v>
      </c>
      <c r="AJ197" s="9">
        <v>0</v>
      </c>
      <c r="AK197" s="9">
        <v>0</v>
      </c>
      <c r="AL197" s="9">
        <v>0</v>
      </c>
      <c r="AM197" s="9">
        <v>0</v>
      </c>
      <c r="AN197" s="9">
        <v>0</v>
      </c>
      <c r="AO197" s="9">
        <v>0</v>
      </c>
      <c r="AP197" s="9">
        <v>0</v>
      </c>
      <c r="AQ197" s="9">
        <v>0</v>
      </c>
      <c r="AR197" s="9">
        <v>0</v>
      </c>
      <c r="AS197" s="9">
        <v>0</v>
      </c>
      <c r="AT197" s="9">
        <v>0</v>
      </c>
      <c r="AU197" s="9">
        <v>0</v>
      </c>
      <c r="AV197" s="9">
        <v>0</v>
      </c>
      <c r="AW197" s="9">
        <v>0</v>
      </c>
      <c r="AX197" s="9">
        <v>0</v>
      </c>
      <c r="AY197" s="9">
        <v>0</v>
      </c>
      <c r="AZ197" s="9">
        <v>0</v>
      </c>
      <c r="BA197" s="9">
        <v>0</v>
      </c>
      <c r="BB197" s="9">
        <v>0</v>
      </c>
      <c r="BC197" t="s">
        <v>60</v>
      </c>
      <c r="BD197" s="9">
        <v>0</v>
      </c>
    </row>
    <row r="198" spans="1:56" x14ac:dyDescent="0.2">
      <c r="A198" s="29" t="s">
        <v>34</v>
      </c>
      <c r="B198" s="21">
        <v>1300</v>
      </c>
      <c r="C198" s="21">
        <v>1294</v>
      </c>
      <c r="D198" s="21">
        <v>1307</v>
      </c>
      <c r="E198" s="21">
        <v>1297</v>
      </c>
      <c r="F198" s="21">
        <v>1306</v>
      </c>
      <c r="G198" s="21">
        <v>1298</v>
      </c>
      <c r="H198" s="21">
        <v>1339</v>
      </c>
      <c r="I198" s="21">
        <v>1425</v>
      </c>
      <c r="J198" s="21">
        <v>1503</v>
      </c>
      <c r="K198" s="21">
        <v>1533</v>
      </c>
      <c r="L198" s="21">
        <v>1553</v>
      </c>
      <c r="M198" s="21">
        <v>1576</v>
      </c>
      <c r="N198" s="21">
        <v>1656</v>
      </c>
      <c r="O198" s="21">
        <v>1713</v>
      </c>
      <c r="P198" s="21">
        <v>1996</v>
      </c>
      <c r="Q198" s="21">
        <v>1932</v>
      </c>
      <c r="R198" s="21">
        <v>1821</v>
      </c>
      <c r="S198" s="21">
        <v>1874</v>
      </c>
      <c r="T198" s="21">
        <v>1874</v>
      </c>
      <c r="U198" s="21">
        <v>1895</v>
      </c>
      <c r="V198" s="21">
        <v>1925</v>
      </c>
      <c r="W198" s="21">
        <v>1984</v>
      </c>
      <c r="X198" s="21">
        <v>1998</v>
      </c>
      <c r="Y198" s="21">
        <v>2088</v>
      </c>
      <c r="Z198" s="21">
        <v>2154</v>
      </c>
      <c r="AA198" s="21">
        <v>2311</v>
      </c>
      <c r="AB198" s="21">
        <v>2442</v>
      </c>
      <c r="AC198" s="21">
        <v>2473</v>
      </c>
      <c r="AD198" s="21">
        <v>2512</v>
      </c>
      <c r="AE198" s="21">
        <v>2537</v>
      </c>
      <c r="AF198" s="21">
        <v>2509</v>
      </c>
      <c r="AG198" s="21">
        <v>2526</v>
      </c>
      <c r="AH198" s="21">
        <v>2527</v>
      </c>
      <c r="AI198" s="21">
        <v>2549</v>
      </c>
      <c r="AJ198" s="21">
        <v>2558</v>
      </c>
      <c r="AK198" s="21">
        <v>2571</v>
      </c>
      <c r="AL198" s="21">
        <v>2600</v>
      </c>
      <c r="AM198" s="21">
        <v>2615</v>
      </c>
      <c r="AN198" s="21">
        <v>2635</v>
      </c>
      <c r="AO198" s="21">
        <v>2656</v>
      </c>
      <c r="AP198" s="21">
        <v>2681</v>
      </c>
      <c r="AQ198" s="21">
        <v>2653</v>
      </c>
      <c r="AR198" s="21">
        <v>2645</v>
      </c>
      <c r="AS198" s="21">
        <v>2651</v>
      </c>
      <c r="AT198" s="21">
        <v>2705</v>
      </c>
      <c r="AU198" s="21">
        <v>2627</v>
      </c>
      <c r="AV198" s="21">
        <v>2668</v>
      </c>
      <c r="AW198" s="21">
        <v>2815</v>
      </c>
      <c r="AX198" s="21">
        <v>2881</v>
      </c>
      <c r="AY198" s="21">
        <v>2960</v>
      </c>
      <c r="AZ198" s="21">
        <v>3061</v>
      </c>
      <c r="BA198" s="21">
        <v>3113</v>
      </c>
      <c r="BB198" s="21">
        <v>3150</v>
      </c>
      <c r="BC198" t="s">
        <v>61</v>
      </c>
      <c r="BD198" s="9">
        <v>0</v>
      </c>
    </row>
    <row r="199" spans="1:56" x14ac:dyDescent="0.2">
      <c r="A199" s="29" t="s">
        <v>2</v>
      </c>
      <c r="B199" s="21">
        <v>0</v>
      </c>
      <c r="C199" s="21">
        <v>0</v>
      </c>
      <c r="D199" s="21">
        <v>0</v>
      </c>
      <c r="E199" s="21">
        <v>0</v>
      </c>
      <c r="F199" s="21">
        <v>0</v>
      </c>
      <c r="G199" s="21">
        <v>0</v>
      </c>
      <c r="H199" s="21">
        <v>0</v>
      </c>
      <c r="I199" s="21">
        <v>0</v>
      </c>
      <c r="J199" s="21">
        <v>0</v>
      </c>
      <c r="K199" s="21">
        <v>0</v>
      </c>
      <c r="L199" s="21">
        <v>0</v>
      </c>
      <c r="M199" s="21">
        <v>0</v>
      </c>
      <c r="N199" s="21">
        <v>0</v>
      </c>
      <c r="O199" s="21">
        <v>9</v>
      </c>
      <c r="P199" s="21">
        <v>45</v>
      </c>
      <c r="Q199" s="21">
        <v>54</v>
      </c>
      <c r="R199" s="21">
        <v>67</v>
      </c>
      <c r="S199" s="21">
        <v>9</v>
      </c>
      <c r="T199" s="21">
        <v>0</v>
      </c>
      <c r="U199" s="21">
        <v>0</v>
      </c>
      <c r="V199" s="21">
        <v>103</v>
      </c>
      <c r="W199" s="21">
        <v>142</v>
      </c>
      <c r="X199" s="21">
        <v>203</v>
      </c>
      <c r="Y199" s="21">
        <v>291</v>
      </c>
      <c r="Z199" s="21">
        <v>379</v>
      </c>
      <c r="AA199" s="21">
        <v>482</v>
      </c>
      <c r="AB199" s="21">
        <v>720</v>
      </c>
      <c r="AC199" s="21">
        <v>796</v>
      </c>
      <c r="AD199" s="21">
        <v>853</v>
      </c>
      <c r="AE199" s="21">
        <v>923</v>
      </c>
      <c r="AF199" s="21">
        <v>1077</v>
      </c>
      <c r="AG199" s="21">
        <v>1130</v>
      </c>
      <c r="AH199" s="21">
        <v>1135</v>
      </c>
      <c r="AI199" s="21">
        <v>1148</v>
      </c>
      <c r="AJ199" s="21">
        <v>1199</v>
      </c>
      <c r="AK199" s="21">
        <v>1239</v>
      </c>
      <c r="AL199" s="21">
        <v>1251</v>
      </c>
      <c r="AM199" s="21">
        <v>1305</v>
      </c>
      <c r="AN199" s="21">
        <v>1357</v>
      </c>
      <c r="AO199" s="21">
        <v>1431</v>
      </c>
      <c r="AP199" s="21">
        <v>1531</v>
      </c>
      <c r="AQ199" s="21">
        <v>1597</v>
      </c>
      <c r="AR199" s="21">
        <v>1659</v>
      </c>
      <c r="AS199" s="21">
        <v>1709</v>
      </c>
      <c r="AT199" s="21">
        <v>1767</v>
      </c>
      <c r="AU199" s="21">
        <v>1820</v>
      </c>
      <c r="AV199" s="21">
        <v>1872</v>
      </c>
      <c r="AW199" s="21">
        <v>2026</v>
      </c>
      <c r="AX199" s="21">
        <v>2159</v>
      </c>
      <c r="AY199" s="21">
        <v>2347</v>
      </c>
      <c r="AZ199" s="21">
        <v>2580</v>
      </c>
      <c r="BA199" s="21">
        <v>2800</v>
      </c>
      <c r="BB199" s="21">
        <v>3066</v>
      </c>
      <c r="BC199" t="s">
        <v>62</v>
      </c>
      <c r="BD199" s="9">
        <v>0</v>
      </c>
    </row>
    <row r="200" spans="1:56" x14ac:dyDescent="0.2">
      <c r="A200" s="14" t="s">
        <v>107</v>
      </c>
      <c r="B200" s="9">
        <v>11099</v>
      </c>
      <c r="C200" s="9">
        <v>6477</v>
      </c>
      <c r="D200" s="9">
        <v>11216</v>
      </c>
      <c r="E200" s="9">
        <v>6573</v>
      </c>
      <c r="F200" s="9">
        <v>11421</v>
      </c>
      <c r="G200" s="9">
        <v>6714</v>
      </c>
      <c r="H200" s="9">
        <v>15983</v>
      </c>
      <c r="I200" s="9">
        <v>16712</v>
      </c>
      <c r="J200" s="9">
        <v>16521</v>
      </c>
      <c r="K200" s="9">
        <v>16677</v>
      </c>
      <c r="L200" s="9">
        <v>17359</v>
      </c>
      <c r="M200" s="9">
        <v>17703</v>
      </c>
      <c r="N200" s="9">
        <v>17992</v>
      </c>
      <c r="O200" s="9">
        <v>18340</v>
      </c>
      <c r="P200" s="9">
        <v>18398</v>
      </c>
      <c r="Q200" s="9">
        <v>18262</v>
      </c>
      <c r="R200" s="9">
        <v>18769</v>
      </c>
      <c r="S200" s="9">
        <v>18778</v>
      </c>
      <c r="T200" s="9">
        <v>18741</v>
      </c>
      <c r="U200" s="9">
        <v>18798</v>
      </c>
      <c r="V200" s="9">
        <v>18772</v>
      </c>
      <c r="W200" s="9">
        <v>18654</v>
      </c>
      <c r="X200" s="9">
        <v>19163</v>
      </c>
      <c r="Y200" s="9">
        <v>19019</v>
      </c>
      <c r="Z200" s="9">
        <v>20176</v>
      </c>
      <c r="AA200" s="9">
        <v>20422</v>
      </c>
      <c r="AB200" s="9">
        <v>22284</v>
      </c>
      <c r="AC200" s="9">
        <v>20658</v>
      </c>
      <c r="AD200" s="9">
        <v>20781</v>
      </c>
      <c r="AE200" s="9">
        <v>22963</v>
      </c>
      <c r="AF200" s="9">
        <v>23368</v>
      </c>
      <c r="AG200" s="9">
        <v>23903</v>
      </c>
      <c r="AH200" s="9">
        <v>24302</v>
      </c>
      <c r="AI200" s="9">
        <v>24226</v>
      </c>
      <c r="AJ200" s="9">
        <v>24598</v>
      </c>
      <c r="AK200" s="9">
        <v>25047</v>
      </c>
      <c r="AL200" s="9">
        <v>26021</v>
      </c>
      <c r="AM200" s="9">
        <v>26759</v>
      </c>
      <c r="AN200" s="9">
        <v>27956</v>
      </c>
      <c r="AO200" s="9">
        <v>28829</v>
      </c>
      <c r="AP200" s="9">
        <v>29399</v>
      </c>
      <c r="AQ200" s="9">
        <v>30463</v>
      </c>
      <c r="AR200" s="9">
        <v>32671</v>
      </c>
      <c r="AS200" s="9">
        <v>38318</v>
      </c>
      <c r="AT200" s="9">
        <v>36513</v>
      </c>
      <c r="AU200" s="9">
        <v>38220</v>
      </c>
      <c r="AV200" s="9">
        <v>39508</v>
      </c>
      <c r="AW200" s="9">
        <v>40579</v>
      </c>
      <c r="AX200" s="9">
        <v>41959</v>
      </c>
      <c r="AY200" s="9">
        <v>43761</v>
      </c>
      <c r="AZ200" s="9">
        <v>45874</v>
      </c>
      <c r="BA200" s="9">
        <v>47290</v>
      </c>
      <c r="BB200" s="9">
        <v>47893</v>
      </c>
      <c r="BC200" t="s">
        <v>63</v>
      </c>
      <c r="BD200" s="9">
        <v>0</v>
      </c>
    </row>
    <row r="201" spans="1:56" x14ac:dyDescent="0.2">
      <c r="A201" s="77" t="s">
        <v>214</v>
      </c>
      <c r="B201" s="9">
        <v>5100</v>
      </c>
      <c r="C201" s="9">
        <v>5469</v>
      </c>
      <c r="D201" s="9">
        <v>5146</v>
      </c>
      <c r="E201" s="9">
        <v>5513</v>
      </c>
      <c r="F201" s="9">
        <v>5227</v>
      </c>
      <c r="G201" s="9">
        <v>5592</v>
      </c>
      <c r="H201" s="9">
        <v>6462</v>
      </c>
      <c r="I201" s="9">
        <v>6898</v>
      </c>
      <c r="J201" s="9">
        <v>6589</v>
      </c>
      <c r="K201" s="9">
        <v>6666</v>
      </c>
      <c r="L201" s="9">
        <v>7100</v>
      </c>
      <c r="M201" s="9">
        <v>7250</v>
      </c>
      <c r="N201" s="9">
        <v>7409</v>
      </c>
      <c r="O201" s="9">
        <v>7493</v>
      </c>
      <c r="P201" s="9">
        <v>7508</v>
      </c>
      <c r="Q201" s="9">
        <v>7301</v>
      </c>
      <c r="R201" s="9">
        <v>7801</v>
      </c>
      <c r="S201" s="9">
        <v>7753</v>
      </c>
      <c r="T201" s="9">
        <v>7862</v>
      </c>
      <c r="U201" s="9">
        <v>7902</v>
      </c>
      <c r="V201" s="9">
        <v>7971</v>
      </c>
      <c r="W201" s="9">
        <v>8006</v>
      </c>
      <c r="X201" s="9">
        <v>8303</v>
      </c>
      <c r="Y201" s="9">
        <v>8538</v>
      </c>
      <c r="Z201" s="9">
        <v>8348</v>
      </c>
      <c r="AA201" s="9">
        <v>8442</v>
      </c>
      <c r="AB201" s="9">
        <v>10164</v>
      </c>
      <c r="AC201" s="9">
        <v>8443</v>
      </c>
      <c r="AD201" s="9">
        <v>8474</v>
      </c>
      <c r="AE201" s="9">
        <v>10310</v>
      </c>
      <c r="AF201" s="9">
        <v>10602</v>
      </c>
      <c r="AG201" s="9">
        <v>10933</v>
      </c>
      <c r="AH201" s="9">
        <v>11043</v>
      </c>
      <c r="AI201" s="9">
        <v>11228</v>
      </c>
      <c r="AJ201" s="9">
        <v>11390</v>
      </c>
      <c r="AK201" s="9">
        <v>11589</v>
      </c>
      <c r="AL201" s="9">
        <v>12023</v>
      </c>
      <c r="AM201" s="9">
        <v>12436</v>
      </c>
      <c r="AN201" s="9">
        <v>13196</v>
      </c>
      <c r="AO201" s="9">
        <v>13641</v>
      </c>
      <c r="AP201" s="9">
        <v>13778</v>
      </c>
      <c r="AQ201" s="9">
        <v>14188</v>
      </c>
      <c r="AR201" s="9">
        <v>14732</v>
      </c>
      <c r="AS201" s="9">
        <v>15580</v>
      </c>
      <c r="AT201" s="9">
        <v>16447</v>
      </c>
      <c r="AU201" s="9">
        <v>17137</v>
      </c>
      <c r="AV201" s="9">
        <v>17564</v>
      </c>
      <c r="AW201" s="9">
        <v>18243</v>
      </c>
      <c r="AX201" s="9">
        <v>18696</v>
      </c>
      <c r="AY201" s="9">
        <v>19339</v>
      </c>
      <c r="AZ201" s="9">
        <v>19816</v>
      </c>
      <c r="BA201" s="9">
        <v>20099</v>
      </c>
      <c r="BB201" s="9">
        <v>20383</v>
      </c>
      <c r="BC201" t="s">
        <v>64</v>
      </c>
      <c r="BD201" s="9">
        <v>0</v>
      </c>
    </row>
    <row r="202" spans="1:56" x14ac:dyDescent="0.2">
      <c r="A202" s="11" t="s">
        <v>133</v>
      </c>
      <c r="B202" s="9"/>
      <c r="C202" s="9"/>
      <c r="D202" s="9"/>
      <c r="E202" s="9"/>
      <c r="F202" s="9"/>
      <c r="G202" s="9"/>
      <c r="H202" s="9"/>
      <c r="I202" s="9"/>
      <c r="J202" s="9"/>
      <c r="K202" s="9"/>
      <c r="L202" s="9"/>
      <c r="M202" s="9"/>
      <c r="N202" s="9"/>
      <c r="O202" s="9"/>
      <c r="P202" s="9"/>
      <c r="Q202" s="9"/>
      <c r="R202" s="9"/>
      <c r="S202" s="9"/>
      <c r="T202" s="9"/>
      <c r="U202" s="9"/>
      <c r="V202" s="9">
        <v>0</v>
      </c>
      <c r="W202" s="9">
        <v>0</v>
      </c>
      <c r="X202" s="9">
        <v>0</v>
      </c>
      <c r="Y202" s="9">
        <v>0</v>
      </c>
      <c r="Z202" s="9">
        <v>0</v>
      </c>
      <c r="AA202" s="9">
        <v>0</v>
      </c>
      <c r="AB202" s="9">
        <v>0</v>
      </c>
      <c r="AC202" s="9">
        <v>0</v>
      </c>
      <c r="AD202" s="9">
        <v>0</v>
      </c>
      <c r="AE202" s="9">
        <v>0</v>
      </c>
      <c r="AF202" s="9">
        <v>0</v>
      </c>
      <c r="AG202" s="9">
        <v>0</v>
      </c>
      <c r="AH202" s="9">
        <v>0</v>
      </c>
      <c r="AI202" s="9">
        <v>0</v>
      </c>
      <c r="AJ202" s="9">
        <v>0</v>
      </c>
      <c r="AK202" s="9">
        <v>0</v>
      </c>
      <c r="AL202" s="9">
        <v>0</v>
      </c>
      <c r="AM202" s="9">
        <v>0</v>
      </c>
      <c r="AN202" s="9">
        <v>0</v>
      </c>
      <c r="AO202" s="9">
        <v>0</v>
      </c>
      <c r="AP202" s="9">
        <v>0</v>
      </c>
      <c r="AQ202" s="9">
        <v>0</v>
      </c>
      <c r="AR202" s="9">
        <v>0</v>
      </c>
      <c r="AS202" s="9">
        <v>0</v>
      </c>
      <c r="AT202" s="9">
        <v>0</v>
      </c>
      <c r="AU202" s="9">
        <v>0</v>
      </c>
      <c r="AV202" s="9">
        <v>0</v>
      </c>
      <c r="AW202" s="9">
        <v>0</v>
      </c>
      <c r="AX202" s="9">
        <v>0</v>
      </c>
      <c r="AY202" s="9">
        <v>0</v>
      </c>
      <c r="AZ202" s="9">
        <v>0</v>
      </c>
      <c r="BA202" s="9">
        <v>0</v>
      </c>
      <c r="BB202" s="9">
        <v>0</v>
      </c>
      <c r="BC202" t="s">
        <v>133</v>
      </c>
      <c r="BD202" s="9">
        <v>0</v>
      </c>
    </row>
    <row r="203" spans="1:56" x14ac:dyDescent="0.2">
      <c r="A203" s="29" t="s">
        <v>36</v>
      </c>
      <c r="B203" s="21">
        <v>5100</v>
      </c>
      <c r="C203" s="21">
        <v>5100</v>
      </c>
      <c r="D203" s="21">
        <v>5146</v>
      </c>
      <c r="E203" s="21">
        <v>5146</v>
      </c>
      <c r="F203" s="21">
        <v>5227</v>
      </c>
      <c r="G203" s="21">
        <v>5227</v>
      </c>
      <c r="H203" s="21">
        <v>5391</v>
      </c>
      <c r="I203" s="21">
        <v>5499</v>
      </c>
      <c r="J203" s="21">
        <v>5529</v>
      </c>
      <c r="K203" s="21">
        <v>5575</v>
      </c>
      <c r="L203" s="21">
        <v>5595</v>
      </c>
      <c r="M203" s="21">
        <v>5744</v>
      </c>
      <c r="N203" s="21">
        <v>5742</v>
      </c>
      <c r="O203" s="21">
        <v>5826</v>
      </c>
      <c r="P203" s="21">
        <v>5836</v>
      </c>
      <c r="Q203" s="21">
        <v>5911</v>
      </c>
      <c r="R203" s="21">
        <v>6060</v>
      </c>
      <c r="S203" s="21">
        <v>6034</v>
      </c>
      <c r="T203" s="21">
        <v>6041</v>
      </c>
      <c r="U203" s="21">
        <v>6051</v>
      </c>
      <c r="V203" s="21">
        <v>6151</v>
      </c>
      <c r="W203" s="21">
        <v>6122</v>
      </c>
      <c r="X203" s="21">
        <v>6322</v>
      </c>
      <c r="Y203" s="21">
        <v>6452</v>
      </c>
      <c r="Z203" s="21">
        <v>6465</v>
      </c>
      <c r="AA203" s="21">
        <v>6480</v>
      </c>
      <c r="AB203" s="21">
        <v>6517</v>
      </c>
      <c r="AC203" s="21">
        <v>6478</v>
      </c>
      <c r="AD203" s="21">
        <v>6481</v>
      </c>
      <c r="AE203" s="21">
        <v>6526</v>
      </c>
      <c r="AF203" s="21">
        <v>6677</v>
      </c>
      <c r="AG203" s="21">
        <v>6749</v>
      </c>
      <c r="AH203" s="21">
        <v>6776</v>
      </c>
      <c r="AI203" s="21">
        <v>6906</v>
      </c>
      <c r="AJ203" s="21">
        <v>6984</v>
      </c>
      <c r="AK203" s="21">
        <v>7045</v>
      </c>
      <c r="AL203" s="21">
        <v>7217</v>
      </c>
      <c r="AM203" s="21">
        <v>7275</v>
      </c>
      <c r="AN203" s="21">
        <v>7564</v>
      </c>
      <c r="AO203" s="21">
        <v>7687</v>
      </c>
      <c r="AP203" s="21">
        <v>7585</v>
      </c>
      <c r="AQ203" s="21">
        <v>7701</v>
      </c>
      <c r="AR203" s="21">
        <v>7830</v>
      </c>
      <c r="AS203" s="21">
        <v>7984</v>
      </c>
      <c r="AT203" s="21">
        <v>8139</v>
      </c>
      <c r="AU203" s="21">
        <v>8290</v>
      </c>
      <c r="AV203" s="21">
        <v>8408</v>
      </c>
      <c r="AW203" s="21">
        <v>8584</v>
      </c>
      <c r="AX203" s="21">
        <v>8682</v>
      </c>
      <c r="AY203" s="21">
        <v>8744</v>
      </c>
      <c r="AZ203" s="21">
        <v>8878</v>
      </c>
      <c r="BA203" s="21">
        <v>8902</v>
      </c>
      <c r="BB203" s="21">
        <v>8913</v>
      </c>
      <c r="BC203" t="s">
        <v>33</v>
      </c>
      <c r="BD203" s="9">
        <v>0</v>
      </c>
    </row>
    <row r="204" spans="1:56" x14ac:dyDescent="0.2">
      <c r="A204" s="11" t="s">
        <v>33</v>
      </c>
      <c r="B204" s="9">
        <v>0</v>
      </c>
      <c r="C204" s="9">
        <v>369</v>
      </c>
      <c r="D204" s="9">
        <v>0</v>
      </c>
      <c r="E204" s="9">
        <v>367</v>
      </c>
      <c r="F204" s="9">
        <v>0</v>
      </c>
      <c r="G204" s="9">
        <v>365</v>
      </c>
      <c r="H204" s="9">
        <v>0</v>
      </c>
      <c r="I204" s="9">
        <v>364</v>
      </c>
      <c r="J204" s="9">
        <v>0</v>
      </c>
      <c r="K204" s="9">
        <v>0</v>
      </c>
      <c r="L204" s="9">
        <v>361</v>
      </c>
      <c r="M204" s="9">
        <v>362</v>
      </c>
      <c r="N204" s="9">
        <v>363</v>
      </c>
      <c r="O204" s="9">
        <v>362</v>
      </c>
      <c r="P204" s="9">
        <v>360</v>
      </c>
      <c r="Q204" s="9">
        <v>0</v>
      </c>
      <c r="R204" s="9">
        <v>338</v>
      </c>
      <c r="S204" s="9">
        <v>335</v>
      </c>
      <c r="T204" s="9">
        <v>347</v>
      </c>
      <c r="U204" s="9">
        <v>348</v>
      </c>
      <c r="V204" s="9">
        <v>349</v>
      </c>
      <c r="W204" s="9">
        <v>350</v>
      </c>
      <c r="X204" s="9">
        <v>348</v>
      </c>
      <c r="Y204" s="9">
        <v>341</v>
      </c>
      <c r="Z204" s="9">
        <v>0</v>
      </c>
      <c r="AA204" s="9"/>
      <c r="AB204" s="9">
        <v>0</v>
      </c>
      <c r="AC204" s="9">
        <v>0</v>
      </c>
      <c r="AD204" s="9">
        <v>0</v>
      </c>
      <c r="AE204" s="9">
        <v>0</v>
      </c>
      <c r="AF204" s="9">
        <v>0</v>
      </c>
      <c r="AG204" s="9">
        <v>0</v>
      </c>
      <c r="AH204" s="9">
        <v>0</v>
      </c>
      <c r="AI204" s="9">
        <v>0</v>
      </c>
      <c r="AJ204" s="9">
        <v>0</v>
      </c>
      <c r="AK204" s="9">
        <v>0</v>
      </c>
      <c r="AL204" s="9">
        <v>0</v>
      </c>
      <c r="AM204" s="9">
        <v>0</v>
      </c>
      <c r="AN204" s="9">
        <v>0</v>
      </c>
      <c r="AO204" s="9">
        <v>0</v>
      </c>
      <c r="AP204" s="9">
        <v>0</v>
      </c>
      <c r="AQ204" s="9">
        <v>0</v>
      </c>
      <c r="AR204" s="9">
        <v>0</v>
      </c>
      <c r="AS204" s="9">
        <v>0</v>
      </c>
      <c r="AT204" s="9">
        <v>0</v>
      </c>
      <c r="AU204" s="9">
        <v>0</v>
      </c>
      <c r="AV204" s="9">
        <v>0</v>
      </c>
      <c r="AW204" s="9">
        <v>0</v>
      </c>
      <c r="AX204" s="9">
        <v>0</v>
      </c>
      <c r="AY204" s="9">
        <v>0</v>
      </c>
      <c r="AZ204" s="9">
        <v>0</v>
      </c>
      <c r="BA204" s="9">
        <v>0</v>
      </c>
      <c r="BB204" s="9">
        <v>0</v>
      </c>
      <c r="BC204" t="s">
        <v>35</v>
      </c>
      <c r="BD204" s="9">
        <v>0</v>
      </c>
    </row>
    <row r="205" spans="1:56" x14ac:dyDescent="0.2">
      <c r="A205" s="29" t="s">
        <v>26</v>
      </c>
      <c r="B205" s="21">
        <v>0</v>
      </c>
      <c r="C205" s="21">
        <v>0</v>
      </c>
      <c r="D205" s="21">
        <v>0</v>
      </c>
      <c r="E205" s="21">
        <v>0</v>
      </c>
      <c r="F205" s="21">
        <v>0</v>
      </c>
      <c r="G205" s="21">
        <v>0</v>
      </c>
      <c r="H205" s="21">
        <v>1071</v>
      </c>
      <c r="I205" s="21">
        <v>1035</v>
      </c>
      <c r="J205" s="21">
        <v>1060</v>
      </c>
      <c r="K205" s="21">
        <v>1091</v>
      </c>
      <c r="L205" s="21">
        <v>1144</v>
      </c>
      <c r="M205" s="21">
        <v>1144</v>
      </c>
      <c r="N205" s="21">
        <v>1304</v>
      </c>
      <c r="O205" s="21">
        <v>1305</v>
      </c>
      <c r="P205" s="21">
        <v>1312</v>
      </c>
      <c r="Q205" s="21">
        <v>1390</v>
      </c>
      <c r="R205" s="21">
        <v>1403</v>
      </c>
      <c r="S205" s="21">
        <v>1384</v>
      </c>
      <c r="T205" s="21">
        <v>1474</v>
      </c>
      <c r="U205" s="21">
        <v>1503</v>
      </c>
      <c r="V205" s="21">
        <v>1471</v>
      </c>
      <c r="W205" s="21">
        <v>1534</v>
      </c>
      <c r="X205" s="21">
        <v>1633</v>
      </c>
      <c r="Y205" s="21">
        <v>1745</v>
      </c>
      <c r="Z205" s="21">
        <v>1883</v>
      </c>
      <c r="AA205" s="21">
        <v>1962</v>
      </c>
      <c r="AB205" s="21">
        <v>1991</v>
      </c>
      <c r="AC205" s="21">
        <v>1965</v>
      </c>
      <c r="AD205" s="21">
        <v>1993</v>
      </c>
      <c r="AE205" s="21">
        <v>2059</v>
      </c>
      <c r="AF205" s="21">
        <v>2169</v>
      </c>
      <c r="AG205" s="21">
        <v>2404</v>
      </c>
      <c r="AH205" s="21">
        <v>2453</v>
      </c>
      <c r="AI205" s="21">
        <v>2508</v>
      </c>
      <c r="AJ205" s="21">
        <v>2551</v>
      </c>
      <c r="AK205" s="21">
        <v>2609</v>
      </c>
      <c r="AL205" s="21">
        <v>2712</v>
      </c>
      <c r="AM205" s="21">
        <v>2901</v>
      </c>
      <c r="AN205" s="21">
        <v>3134</v>
      </c>
      <c r="AO205" s="21">
        <v>3304</v>
      </c>
      <c r="AP205" s="21">
        <v>3386</v>
      </c>
      <c r="AQ205" s="21">
        <v>3491</v>
      </c>
      <c r="AR205" s="21">
        <v>3582</v>
      </c>
      <c r="AS205" s="21">
        <v>3749</v>
      </c>
      <c r="AT205" s="21">
        <v>4038</v>
      </c>
      <c r="AU205" s="21">
        <v>4391</v>
      </c>
      <c r="AV205" s="21">
        <v>4574</v>
      </c>
      <c r="AW205" s="21">
        <v>4895</v>
      </c>
      <c r="AX205" s="21">
        <v>5250</v>
      </c>
      <c r="AY205" s="21">
        <v>5533</v>
      </c>
      <c r="AZ205" s="21">
        <v>5959</v>
      </c>
      <c r="BA205" s="21">
        <v>6218</v>
      </c>
      <c r="BB205" s="21">
        <v>6418</v>
      </c>
      <c r="BC205" t="s">
        <v>77</v>
      </c>
      <c r="BD205" s="9">
        <v>0</v>
      </c>
    </row>
    <row r="206" spans="1:56" x14ac:dyDescent="0.2">
      <c r="A206" s="29" t="s">
        <v>128</v>
      </c>
      <c r="B206" s="21"/>
      <c r="C206" s="21"/>
      <c r="D206" s="21"/>
      <c r="E206" s="21"/>
      <c r="F206" s="21"/>
      <c r="G206" s="21"/>
      <c r="H206" s="21"/>
      <c r="I206" s="21"/>
      <c r="J206" s="21"/>
      <c r="K206" s="21"/>
      <c r="L206" s="21">
        <v>0</v>
      </c>
      <c r="M206" s="21">
        <v>0</v>
      </c>
      <c r="N206" s="21">
        <v>0</v>
      </c>
      <c r="O206" s="21"/>
      <c r="P206" s="21"/>
      <c r="Q206" s="21"/>
      <c r="R206" s="21"/>
      <c r="S206" s="21"/>
      <c r="T206" s="21"/>
      <c r="U206" s="21"/>
      <c r="V206" s="21"/>
      <c r="W206" s="21"/>
      <c r="X206" s="21"/>
      <c r="Y206" s="21"/>
      <c r="Z206" s="21"/>
      <c r="AA206" s="21"/>
      <c r="AB206" s="21">
        <v>1656</v>
      </c>
      <c r="AC206" s="21"/>
      <c r="AD206" s="21"/>
      <c r="AE206" s="21">
        <v>1725</v>
      </c>
      <c r="AF206" s="21">
        <v>1756</v>
      </c>
      <c r="AG206" s="21">
        <v>1780</v>
      </c>
      <c r="AH206" s="21">
        <v>1814</v>
      </c>
      <c r="AI206" s="21">
        <v>1814</v>
      </c>
      <c r="AJ206" s="21">
        <v>1855</v>
      </c>
      <c r="AK206" s="21">
        <v>1935</v>
      </c>
      <c r="AL206" s="21">
        <v>2094</v>
      </c>
      <c r="AM206" s="21">
        <v>2260</v>
      </c>
      <c r="AN206" s="21">
        <v>2498</v>
      </c>
      <c r="AO206" s="21">
        <v>2650</v>
      </c>
      <c r="AP206" s="21">
        <v>2807</v>
      </c>
      <c r="AQ206" s="21">
        <v>2996</v>
      </c>
      <c r="AR206" s="21">
        <v>3320</v>
      </c>
      <c r="AS206" s="21">
        <v>3847</v>
      </c>
      <c r="AT206" s="21">
        <v>4270</v>
      </c>
      <c r="AU206" s="21">
        <v>4456</v>
      </c>
      <c r="AV206" s="21">
        <v>4582</v>
      </c>
      <c r="AW206" s="21">
        <v>4764</v>
      </c>
      <c r="AX206" s="21">
        <v>4764</v>
      </c>
      <c r="AY206" s="21">
        <v>5062</v>
      </c>
      <c r="AZ206" s="21">
        <v>4979</v>
      </c>
      <c r="BA206" s="21">
        <v>4979</v>
      </c>
      <c r="BB206" s="21">
        <v>5052</v>
      </c>
      <c r="BC206" t="s">
        <v>109</v>
      </c>
      <c r="BD206" s="9">
        <v>0</v>
      </c>
    </row>
    <row r="207" spans="1:56" x14ac:dyDescent="0.2">
      <c r="A207" s="11" t="s">
        <v>35</v>
      </c>
      <c r="B207" s="9">
        <v>0</v>
      </c>
      <c r="C207" s="9">
        <v>0</v>
      </c>
      <c r="D207" s="9">
        <v>0</v>
      </c>
      <c r="E207" s="9">
        <v>0</v>
      </c>
      <c r="F207" s="9">
        <v>0</v>
      </c>
      <c r="G207" s="9">
        <v>0</v>
      </c>
      <c r="H207" s="9">
        <v>0</v>
      </c>
      <c r="I207" s="9">
        <v>0</v>
      </c>
      <c r="J207" s="9">
        <v>0</v>
      </c>
      <c r="K207" s="9">
        <v>0</v>
      </c>
      <c r="L207" s="9">
        <v>0</v>
      </c>
      <c r="M207" s="9">
        <v>0</v>
      </c>
      <c r="N207" s="9">
        <v>0</v>
      </c>
      <c r="O207" s="9">
        <v>0</v>
      </c>
      <c r="P207" s="9">
        <v>0</v>
      </c>
      <c r="Q207" s="9">
        <v>0</v>
      </c>
      <c r="R207" s="9">
        <v>0</v>
      </c>
      <c r="S207" s="9">
        <v>0</v>
      </c>
      <c r="T207" s="9">
        <v>0</v>
      </c>
      <c r="U207" s="9">
        <v>0</v>
      </c>
      <c r="V207" s="9">
        <v>0</v>
      </c>
      <c r="W207" s="9">
        <v>0</v>
      </c>
      <c r="X207" s="9">
        <v>0</v>
      </c>
      <c r="Y207" s="9">
        <v>0</v>
      </c>
      <c r="Z207" s="9">
        <v>0</v>
      </c>
      <c r="AA207" s="9">
        <v>0</v>
      </c>
      <c r="AB207" s="9">
        <v>0</v>
      </c>
      <c r="AC207" s="9">
        <v>0</v>
      </c>
      <c r="AD207" s="9">
        <v>0</v>
      </c>
      <c r="AE207" s="9">
        <v>0</v>
      </c>
      <c r="AF207" s="9">
        <v>0</v>
      </c>
      <c r="AG207" s="9">
        <v>0</v>
      </c>
      <c r="AH207" s="9">
        <v>0</v>
      </c>
      <c r="AI207" s="9">
        <v>0</v>
      </c>
      <c r="AJ207" s="9">
        <v>0</v>
      </c>
      <c r="AK207" s="9">
        <v>0</v>
      </c>
      <c r="AL207" s="9">
        <v>0</v>
      </c>
      <c r="AM207" s="9">
        <v>0</v>
      </c>
      <c r="AN207" s="9">
        <v>0</v>
      </c>
      <c r="AO207" s="9">
        <v>0</v>
      </c>
      <c r="AP207" s="9">
        <v>0</v>
      </c>
      <c r="AQ207" s="9">
        <v>0</v>
      </c>
      <c r="AR207" s="9">
        <v>0</v>
      </c>
      <c r="AS207" s="9">
        <v>0</v>
      </c>
      <c r="AT207" s="9">
        <v>0</v>
      </c>
      <c r="AU207" s="9">
        <v>0</v>
      </c>
      <c r="AV207" s="9">
        <v>0</v>
      </c>
      <c r="AW207" s="9">
        <v>0</v>
      </c>
      <c r="AX207" s="9">
        <v>0</v>
      </c>
      <c r="AY207" s="9">
        <v>0</v>
      </c>
      <c r="AZ207" s="9">
        <v>0</v>
      </c>
      <c r="BA207" s="9">
        <v>0</v>
      </c>
      <c r="BB207" s="9">
        <v>0</v>
      </c>
      <c r="BC207" t="s">
        <v>78</v>
      </c>
      <c r="BD207" s="9">
        <v>0</v>
      </c>
    </row>
    <row r="208" spans="1:56" x14ac:dyDescent="0.2">
      <c r="A208" s="77" t="s">
        <v>108</v>
      </c>
      <c r="B208" s="9">
        <v>5999</v>
      </c>
      <c r="C208" s="9">
        <v>1008</v>
      </c>
      <c r="D208" s="9">
        <v>6070</v>
      </c>
      <c r="E208" s="9">
        <v>1060</v>
      </c>
      <c r="F208" s="9">
        <v>6194</v>
      </c>
      <c r="G208" s="9">
        <v>1122</v>
      </c>
      <c r="H208" s="9">
        <v>9521</v>
      </c>
      <c r="I208" s="9">
        <v>9814</v>
      </c>
      <c r="J208" s="9">
        <v>9932</v>
      </c>
      <c r="K208" s="9">
        <v>10011</v>
      </c>
      <c r="L208" s="9">
        <v>10259</v>
      </c>
      <c r="M208" s="9">
        <v>10453</v>
      </c>
      <c r="N208" s="9">
        <v>10583</v>
      </c>
      <c r="O208" s="9">
        <v>10847</v>
      </c>
      <c r="P208" s="9">
        <v>10890</v>
      </c>
      <c r="Q208" s="9">
        <v>10961</v>
      </c>
      <c r="R208" s="9">
        <v>10968</v>
      </c>
      <c r="S208" s="9">
        <v>11025</v>
      </c>
      <c r="T208" s="9">
        <v>10879</v>
      </c>
      <c r="U208" s="9">
        <v>10896</v>
      </c>
      <c r="V208" s="9">
        <v>10801</v>
      </c>
      <c r="W208" s="9">
        <v>10648</v>
      </c>
      <c r="X208" s="9">
        <v>10860</v>
      </c>
      <c r="Y208" s="9">
        <v>10481</v>
      </c>
      <c r="Z208" s="9">
        <v>11828</v>
      </c>
      <c r="AA208" s="9">
        <v>11980</v>
      </c>
      <c r="AB208" s="9">
        <v>12120</v>
      </c>
      <c r="AC208" s="9">
        <v>12215</v>
      </c>
      <c r="AD208" s="9">
        <v>12307</v>
      </c>
      <c r="AE208" s="9">
        <v>12653</v>
      </c>
      <c r="AF208" s="9">
        <v>12766</v>
      </c>
      <c r="AG208" s="9">
        <v>12970</v>
      </c>
      <c r="AH208" s="9">
        <v>13259</v>
      </c>
      <c r="AI208" s="9">
        <v>12998</v>
      </c>
      <c r="AJ208" s="9">
        <v>13208</v>
      </c>
      <c r="AK208" s="9">
        <v>13458</v>
      </c>
      <c r="AL208" s="9">
        <v>13998</v>
      </c>
      <c r="AM208" s="9">
        <v>14323</v>
      </c>
      <c r="AN208" s="9">
        <v>14760</v>
      </c>
      <c r="AO208" s="9">
        <v>15188</v>
      </c>
      <c r="AP208" s="9">
        <v>15621</v>
      </c>
      <c r="AQ208" s="9">
        <v>16275</v>
      </c>
      <c r="AR208" s="9">
        <v>17939</v>
      </c>
      <c r="AS208" s="9">
        <v>22738</v>
      </c>
      <c r="AT208" s="9">
        <v>20066</v>
      </c>
      <c r="AU208" s="9">
        <v>21083</v>
      </c>
      <c r="AV208" s="9">
        <v>21944</v>
      </c>
      <c r="AW208" s="9">
        <v>22336</v>
      </c>
      <c r="AX208" s="9">
        <v>23263</v>
      </c>
      <c r="AY208" s="9">
        <v>24422</v>
      </c>
      <c r="AZ208" s="9">
        <v>26058</v>
      </c>
      <c r="BA208" s="9">
        <v>27191</v>
      </c>
      <c r="BB208" s="9">
        <v>27510</v>
      </c>
      <c r="BC208" t="s">
        <v>132</v>
      </c>
      <c r="BD208" s="9">
        <v>0</v>
      </c>
    </row>
    <row r="209" spans="1:56" x14ac:dyDescent="0.2">
      <c r="A209" s="29" t="s">
        <v>0</v>
      </c>
      <c r="B209" s="21">
        <v>1008</v>
      </c>
      <c r="C209" s="21">
        <v>1008</v>
      </c>
      <c r="D209" s="21">
        <v>1060</v>
      </c>
      <c r="E209" s="21">
        <v>1060</v>
      </c>
      <c r="F209" s="21">
        <v>1122</v>
      </c>
      <c r="G209" s="21">
        <v>1122</v>
      </c>
      <c r="H209" s="21">
        <v>1382</v>
      </c>
      <c r="I209" s="21">
        <v>1721</v>
      </c>
      <c r="J209" s="21">
        <v>1910</v>
      </c>
      <c r="K209" s="21">
        <v>2091</v>
      </c>
      <c r="L209" s="21">
        <v>2224</v>
      </c>
      <c r="M209" s="21">
        <v>2288</v>
      </c>
      <c r="N209" s="21">
        <v>2325</v>
      </c>
      <c r="O209" s="21">
        <v>2542</v>
      </c>
      <c r="P209" s="21">
        <v>2520</v>
      </c>
      <c r="Q209" s="21">
        <v>2559</v>
      </c>
      <c r="R209" s="21">
        <v>2529</v>
      </c>
      <c r="S209" s="21">
        <v>2571</v>
      </c>
      <c r="T209" s="21">
        <v>2573</v>
      </c>
      <c r="U209" s="21">
        <v>2596</v>
      </c>
      <c r="V209" s="21">
        <v>2525</v>
      </c>
      <c r="W209" s="21">
        <v>1312</v>
      </c>
      <c r="X209" s="21">
        <v>1457</v>
      </c>
      <c r="Y209" s="21">
        <v>1032</v>
      </c>
      <c r="Z209" s="21">
        <v>1570</v>
      </c>
      <c r="AA209" s="21">
        <v>1657</v>
      </c>
      <c r="AB209" s="21">
        <v>1776</v>
      </c>
      <c r="AC209" s="21">
        <v>1871</v>
      </c>
      <c r="AD209" s="21">
        <v>1953</v>
      </c>
      <c r="AE209" s="21">
        <v>2055</v>
      </c>
      <c r="AF209" s="21">
        <v>2270</v>
      </c>
      <c r="AG209" s="21">
        <v>2358</v>
      </c>
      <c r="AH209" s="21">
        <v>2517</v>
      </c>
      <c r="AI209" s="21">
        <v>2535</v>
      </c>
      <c r="AJ209" s="21">
        <v>2596</v>
      </c>
      <c r="AK209" s="21">
        <v>2756</v>
      </c>
      <c r="AL209" s="21">
        <v>2992</v>
      </c>
      <c r="AM209" s="21">
        <v>3155</v>
      </c>
      <c r="AN209" s="21">
        <v>3393</v>
      </c>
      <c r="AO209" s="21">
        <v>3593</v>
      </c>
      <c r="AP209" s="21">
        <v>3814</v>
      </c>
      <c r="AQ209" s="21">
        <v>4082</v>
      </c>
      <c r="AR209" s="21">
        <v>4394</v>
      </c>
      <c r="AS209" s="21">
        <v>4583</v>
      </c>
      <c r="AT209" s="21">
        <v>4946</v>
      </c>
      <c r="AU209" s="21">
        <v>5234</v>
      </c>
      <c r="AV209" s="21">
        <v>5476</v>
      </c>
      <c r="AW209" s="21">
        <v>5102</v>
      </c>
      <c r="AX209" s="21">
        <v>5245</v>
      </c>
      <c r="AY209" s="21">
        <v>5476</v>
      </c>
      <c r="AZ209" s="21">
        <v>6322</v>
      </c>
      <c r="BA209" s="21">
        <v>6719</v>
      </c>
      <c r="BB209" s="21">
        <v>6652</v>
      </c>
      <c r="BC209" t="s">
        <v>76</v>
      </c>
      <c r="BD209" s="9">
        <v>0</v>
      </c>
    </row>
    <row r="210" spans="1:56" x14ac:dyDescent="0.2">
      <c r="A210" s="11" t="s">
        <v>77</v>
      </c>
      <c r="B210" s="9"/>
      <c r="C210" s="9"/>
      <c r="D210" s="9"/>
      <c r="E210" s="9"/>
      <c r="F210" s="9"/>
      <c r="G210" s="9"/>
      <c r="H210" s="9">
        <v>0</v>
      </c>
      <c r="I210" s="9">
        <v>0</v>
      </c>
      <c r="J210" s="9">
        <v>0</v>
      </c>
      <c r="K210" s="9">
        <v>0</v>
      </c>
      <c r="L210" s="9">
        <v>0</v>
      </c>
      <c r="M210" s="9">
        <v>0</v>
      </c>
      <c r="N210" s="9">
        <v>0</v>
      </c>
      <c r="O210" s="9">
        <v>0</v>
      </c>
      <c r="P210" s="9">
        <v>0</v>
      </c>
      <c r="Q210" s="9">
        <v>0</v>
      </c>
      <c r="R210" s="9">
        <v>0</v>
      </c>
      <c r="S210" s="9">
        <v>0</v>
      </c>
      <c r="T210" s="9">
        <v>0</v>
      </c>
      <c r="U210" s="9">
        <v>0</v>
      </c>
      <c r="V210" s="9">
        <v>0</v>
      </c>
      <c r="W210" s="9">
        <v>0</v>
      </c>
      <c r="X210" s="9">
        <v>0</v>
      </c>
      <c r="Y210" s="9">
        <v>0</v>
      </c>
      <c r="Z210" s="9">
        <v>0</v>
      </c>
      <c r="AA210" s="9">
        <v>0</v>
      </c>
      <c r="AB210" s="9">
        <v>0</v>
      </c>
      <c r="AC210" s="9">
        <v>0</v>
      </c>
      <c r="AD210" s="9">
        <v>0</v>
      </c>
      <c r="AE210" s="9">
        <v>0</v>
      </c>
      <c r="AF210" s="9">
        <v>0</v>
      </c>
      <c r="AG210" s="9">
        <v>0</v>
      </c>
      <c r="AH210" s="9">
        <v>0</v>
      </c>
      <c r="AI210" s="9">
        <v>0</v>
      </c>
      <c r="AJ210" s="9">
        <v>0</v>
      </c>
      <c r="AK210" s="9">
        <v>0</v>
      </c>
      <c r="AL210" s="9">
        <v>0</v>
      </c>
      <c r="AM210" s="9">
        <v>0</v>
      </c>
      <c r="AN210" s="9">
        <v>0</v>
      </c>
      <c r="AO210" s="9">
        <v>0</v>
      </c>
      <c r="AP210" s="9">
        <v>0</v>
      </c>
      <c r="AQ210" s="9">
        <v>0</v>
      </c>
      <c r="AR210" s="9">
        <v>0</v>
      </c>
      <c r="AS210" s="9">
        <v>0</v>
      </c>
      <c r="AT210" s="9">
        <v>0</v>
      </c>
      <c r="AU210" s="9">
        <v>0</v>
      </c>
      <c r="AV210" s="9">
        <v>0</v>
      </c>
      <c r="AW210" s="9">
        <v>0</v>
      </c>
      <c r="AX210" s="9">
        <v>0</v>
      </c>
      <c r="AY210" s="9">
        <v>0</v>
      </c>
      <c r="AZ210" s="9">
        <v>0</v>
      </c>
      <c r="BA210" s="9">
        <v>0</v>
      </c>
      <c r="BB210" s="9">
        <v>0</v>
      </c>
      <c r="BC210" t="s">
        <v>79</v>
      </c>
      <c r="BD210" s="9">
        <v>0</v>
      </c>
    </row>
    <row r="211" spans="1:56" x14ac:dyDescent="0.2">
      <c r="A211" s="11" t="s">
        <v>109</v>
      </c>
      <c r="B211" s="9"/>
      <c r="C211" s="9"/>
      <c r="D211" s="9"/>
      <c r="E211" s="9"/>
      <c r="F211" s="9"/>
      <c r="G211" s="9"/>
      <c r="H211" s="9">
        <v>0</v>
      </c>
      <c r="I211" s="9">
        <v>0</v>
      </c>
      <c r="J211" s="9">
        <v>0</v>
      </c>
      <c r="K211" s="9">
        <v>0</v>
      </c>
      <c r="L211" s="9">
        <v>0</v>
      </c>
      <c r="M211" s="9">
        <v>0</v>
      </c>
      <c r="N211" s="9">
        <v>0</v>
      </c>
      <c r="O211" s="9">
        <v>0</v>
      </c>
      <c r="P211" s="9">
        <v>0</v>
      </c>
      <c r="Q211" s="9">
        <v>0</v>
      </c>
      <c r="R211" s="9">
        <v>0</v>
      </c>
      <c r="S211" s="9">
        <v>0</v>
      </c>
      <c r="T211" s="9">
        <v>0</v>
      </c>
      <c r="U211" s="9">
        <v>0</v>
      </c>
      <c r="V211" s="9">
        <v>0</v>
      </c>
      <c r="W211" s="9">
        <v>0</v>
      </c>
      <c r="X211" s="9">
        <v>0</v>
      </c>
      <c r="Y211" s="9">
        <v>0</v>
      </c>
      <c r="Z211" s="9">
        <v>0</v>
      </c>
      <c r="AA211" s="9">
        <v>0</v>
      </c>
      <c r="AB211" s="9">
        <v>0</v>
      </c>
      <c r="AC211" s="9">
        <v>0</v>
      </c>
      <c r="AD211" s="9">
        <v>0</v>
      </c>
      <c r="AE211" s="9">
        <v>0</v>
      </c>
      <c r="AF211" s="9">
        <v>0</v>
      </c>
      <c r="AG211" s="9">
        <v>0</v>
      </c>
      <c r="AH211" s="9">
        <v>0</v>
      </c>
      <c r="AI211" s="9">
        <v>0</v>
      </c>
      <c r="AJ211" s="9">
        <v>0</v>
      </c>
      <c r="AK211" s="9">
        <v>0</v>
      </c>
      <c r="AL211" s="9">
        <v>0</v>
      </c>
      <c r="AM211" s="9">
        <v>0</v>
      </c>
      <c r="AN211" s="9">
        <v>0</v>
      </c>
      <c r="AO211" s="9">
        <v>0</v>
      </c>
      <c r="AP211" s="9">
        <v>0</v>
      </c>
      <c r="AQ211" s="9">
        <v>0</v>
      </c>
      <c r="AR211" s="9">
        <v>0</v>
      </c>
      <c r="AS211" s="9">
        <v>0</v>
      </c>
      <c r="AT211" s="9">
        <v>0</v>
      </c>
      <c r="AU211" s="9">
        <v>0</v>
      </c>
      <c r="AV211" s="9">
        <v>0</v>
      </c>
      <c r="AW211" s="9">
        <v>0</v>
      </c>
      <c r="AX211" s="9">
        <v>0</v>
      </c>
      <c r="AY211" s="9">
        <v>0</v>
      </c>
      <c r="AZ211" s="9">
        <v>0</v>
      </c>
      <c r="BA211" s="9">
        <v>0</v>
      </c>
      <c r="BB211" s="9">
        <v>0</v>
      </c>
      <c r="BC211" t="s">
        <v>80</v>
      </c>
      <c r="BD211" s="9">
        <v>0</v>
      </c>
    </row>
    <row r="212" spans="1:56" x14ac:dyDescent="0.2">
      <c r="A212" s="11" t="s">
        <v>78</v>
      </c>
      <c r="B212" s="9"/>
      <c r="C212" s="9"/>
      <c r="D212" s="9"/>
      <c r="E212" s="9"/>
      <c r="F212" s="9"/>
      <c r="G212" s="9"/>
      <c r="H212" s="9"/>
      <c r="I212" s="9">
        <v>0</v>
      </c>
      <c r="J212" s="9">
        <v>0</v>
      </c>
      <c r="K212" s="9">
        <v>0</v>
      </c>
      <c r="L212" s="9">
        <v>0</v>
      </c>
      <c r="M212" s="9">
        <v>0</v>
      </c>
      <c r="N212" s="9">
        <v>0</v>
      </c>
      <c r="O212" s="9">
        <v>0</v>
      </c>
      <c r="P212" s="9">
        <v>0</v>
      </c>
      <c r="Q212" s="9">
        <v>0</v>
      </c>
      <c r="R212" s="9">
        <v>0</v>
      </c>
      <c r="S212" s="9">
        <v>0</v>
      </c>
      <c r="T212" s="9">
        <v>0</v>
      </c>
      <c r="U212" s="9">
        <v>0</v>
      </c>
      <c r="V212" s="9">
        <v>0</v>
      </c>
      <c r="W212" s="9">
        <v>0</v>
      </c>
      <c r="X212" s="9">
        <v>0</v>
      </c>
      <c r="Y212" s="9">
        <v>0</v>
      </c>
      <c r="Z212" s="9">
        <v>0</v>
      </c>
      <c r="AA212" s="9">
        <v>0</v>
      </c>
      <c r="AB212" s="9">
        <v>0</v>
      </c>
      <c r="AC212" s="9">
        <v>0</v>
      </c>
      <c r="AD212" s="9">
        <v>0</v>
      </c>
      <c r="AE212" s="9">
        <v>0</v>
      </c>
      <c r="AF212" s="9">
        <v>0</v>
      </c>
      <c r="AG212" s="9">
        <v>0</v>
      </c>
      <c r="AH212" s="9">
        <v>0</v>
      </c>
      <c r="AI212" s="9">
        <v>0</v>
      </c>
      <c r="AJ212" s="9">
        <v>0</v>
      </c>
      <c r="AK212" s="9">
        <v>0</v>
      </c>
      <c r="AL212" s="9">
        <v>0</v>
      </c>
      <c r="AM212" s="9">
        <v>0</v>
      </c>
      <c r="AN212" s="9">
        <v>0</v>
      </c>
      <c r="AO212" s="9">
        <v>0</v>
      </c>
      <c r="AP212" s="9">
        <v>0</v>
      </c>
      <c r="AQ212" s="9">
        <v>0</v>
      </c>
      <c r="AR212" s="9">
        <v>0</v>
      </c>
      <c r="AS212" s="9">
        <v>0</v>
      </c>
      <c r="AT212" s="9">
        <v>0</v>
      </c>
      <c r="AU212" s="9">
        <v>0</v>
      </c>
      <c r="AV212" s="9">
        <v>0</v>
      </c>
      <c r="AW212" s="9">
        <v>0</v>
      </c>
      <c r="AX212" s="9">
        <v>0</v>
      </c>
      <c r="AY212" s="9">
        <v>0</v>
      </c>
      <c r="AZ212" s="9">
        <v>0</v>
      </c>
      <c r="BA212" s="9">
        <v>0</v>
      </c>
      <c r="BB212" s="9">
        <v>0</v>
      </c>
      <c r="BC212" t="s">
        <v>25</v>
      </c>
      <c r="BD212" s="9">
        <v>0</v>
      </c>
    </row>
    <row r="213" spans="1:56" x14ac:dyDescent="0.2">
      <c r="A213" s="11" t="s">
        <v>132</v>
      </c>
      <c r="B213" s="9"/>
      <c r="C213" s="9"/>
      <c r="D213" s="9"/>
      <c r="E213" s="9"/>
      <c r="F213" s="9"/>
      <c r="G213" s="9"/>
      <c r="H213" s="9"/>
      <c r="I213" s="9"/>
      <c r="J213" s="9"/>
      <c r="K213" s="9"/>
      <c r="L213" s="9"/>
      <c r="M213" s="9"/>
      <c r="N213" s="9"/>
      <c r="O213" s="9"/>
      <c r="P213" s="9"/>
      <c r="Q213" s="9"/>
      <c r="R213" s="9"/>
      <c r="S213" s="9"/>
      <c r="T213" s="9"/>
      <c r="U213" s="9"/>
      <c r="V213" s="9">
        <v>0</v>
      </c>
      <c r="W213" s="9">
        <v>0</v>
      </c>
      <c r="X213" s="9">
        <v>0</v>
      </c>
      <c r="Y213" s="9">
        <v>0</v>
      </c>
      <c r="Z213" s="9">
        <v>0</v>
      </c>
      <c r="AA213" s="9">
        <v>0</v>
      </c>
      <c r="AB213" s="9">
        <v>0</v>
      </c>
      <c r="AC213" s="9">
        <v>0</v>
      </c>
      <c r="AD213" s="9">
        <v>0</v>
      </c>
      <c r="AE213" s="9">
        <v>0</v>
      </c>
      <c r="AF213" s="9">
        <v>0</v>
      </c>
      <c r="AG213" s="9">
        <v>0</v>
      </c>
      <c r="AH213" s="9">
        <v>0</v>
      </c>
      <c r="AI213" s="9">
        <v>0</v>
      </c>
      <c r="AJ213" s="9">
        <v>0</v>
      </c>
      <c r="AK213" s="9">
        <v>0</v>
      </c>
      <c r="AL213" s="9">
        <v>0</v>
      </c>
      <c r="AM213" s="9">
        <v>0</v>
      </c>
      <c r="AN213" s="9">
        <v>0</v>
      </c>
      <c r="AO213" s="9">
        <v>0</v>
      </c>
      <c r="AP213" s="9">
        <v>0</v>
      </c>
      <c r="AQ213" s="9">
        <v>0</v>
      </c>
      <c r="AR213" s="9">
        <v>0</v>
      </c>
      <c r="AS213" s="9">
        <v>0</v>
      </c>
      <c r="AT213" s="9">
        <v>0</v>
      </c>
      <c r="AU213" s="9">
        <v>0</v>
      </c>
      <c r="AV213" s="9">
        <v>0</v>
      </c>
      <c r="AW213" s="9">
        <v>0</v>
      </c>
      <c r="AX213" s="9">
        <v>0</v>
      </c>
      <c r="AY213" s="9">
        <v>0</v>
      </c>
      <c r="AZ213" s="9">
        <v>0</v>
      </c>
      <c r="BA213" s="9">
        <v>0</v>
      </c>
      <c r="BB213" s="9">
        <v>0</v>
      </c>
      <c r="BC213" t="s">
        <v>96</v>
      </c>
      <c r="BD213" s="9">
        <v>0</v>
      </c>
    </row>
    <row r="214" spans="1:56" x14ac:dyDescent="0.2">
      <c r="A214" s="11" t="s">
        <v>76</v>
      </c>
      <c r="B214" s="9"/>
      <c r="C214" s="9"/>
      <c r="D214" s="9"/>
      <c r="E214" s="9"/>
      <c r="F214" s="9"/>
      <c r="G214" s="9"/>
      <c r="H214" s="9">
        <v>0</v>
      </c>
      <c r="I214" s="9">
        <v>0</v>
      </c>
      <c r="J214" s="9">
        <v>0</v>
      </c>
      <c r="K214" s="9">
        <v>0</v>
      </c>
      <c r="L214" s="9">
        <v>0</v>
      </c>
      <c r="M214" s="9">
        <v>0</v>
      </c>
      <c r="N214" s="9">
        <v>0</v>
      </c>
      <c r="O214" s="9">
        <v>0</v>
      </c>
      <c r="P214" s="9">
        <v>0</v>
      </c>
      <c r="Q214" s="9">
        <v>0</v>
      </c>
      <c r="R214" s="9">
        <v>0</v>
      </c>
      <c r="S214" s="9">
        <v>0</v>
      </c>
      <c r="T214" s="9">
        <v>0</v>
      </c>
      <c r="U214" s="9">
        <v>0</v>
      </c>
      <c r="V214" s="9">
        <v>0</v>
      </c>
      <c r="W214" s="9">
        <v>0</v>
      </c>
      <c r="X214" s="9">
        <v>0</v>
      </c>
      <c r="Y214" s="9">
        <v>0</v>
      </c>
      <c r="Z214" s="9">
        <v>0</v>
      </c>
      <c r="AA214" s="9">
        <v>0</v>
      </c>
      <c r="AB214" s="9">
        <v>0</v>
      </c>
      <c r="AC214" s="9">
        <v>0</v>
      </c>
      <c r="AD214" s="9">
        <v>0</v>
      </c>
      <c r="AE214" s="9">
        <v>0</v>
      </c>
      <c r="AF214" s="9">
        <v>0</v>
      </c>
      <c r="AG214" s="9">
        <v>0</v>
      </c>
      <c r="AH214" s="9">
        <v>0</v>
      </c>
      <c r="AI214" s="9">
        <v>0</v>
      </c>
      <c r="AJ214" s="9">
        <v>0</v>
      </c>
      <c r="AK214" s="9">
        <v>0</v>
      </c>
      <c r="AL214" s="9">
        <v>0</v>
      </c>
      <c r="AM214" s="9">
        <v>0</v>
      </c>
      <c r="AN214" s="9">
        <v>0</v>
      </c>
      <c r="AO214" s="9">
        <v>0</v>
      </c>
      <c r="AP214" s="9">
        <v>0</v>
      </c>
      <c r="AQ214" s="9">
        <v>0</v>
      </c>
      <c r="AR214" s="9">
        <v>0</v>
      </c>
      <c r="AS214" s="9">
        <v>0</v>
      </c>
      <c r="AT214" s="9">
        <v>0</v>
      </c>
      <c r="AU214" s="9">
        <v>0</v>
      </c>
      <c r="AV214" s="9">
        <v>0</v>
      </c>
      <c r="AW214" s="9">
        <v>0</v>
      </c>
      <c r="AX214" s="9">
        <v>0</v>
      </c>
      <c r="AY214" s="9">
        <v>0</v>
      </c>
      <c r="AZ214" s="9">
        <v>0</v>
      </c>
      <c r="BA214" s="9">
        <v>0</v>
      </c>
      <c r="BB214" s="9">
        <v>0</v>
      </c>
      <c r="BC214" t="s">
        <v>81</v>
      </c>
      <c r="BD214" s="9">
        <v>0</v>
      </c>
    </row>
    <row r="215" spans="1:56" x14ac:dyDescent="0.2">
      <c r="A215" s="11" t="s">
        <v>79</v>
      </c>
      <c r="B215" s="9"/>
      <c r="C215" s="9"/>
      <c r="D215" s="9"/>
      <c r="E215" s="9"/>
      <c r="F215" s="9"/>
      <c r="G215" s="9"/>
      <c r="H215" s="9">
        <v>0</v>
      </c>
      <c r="I215" s="9">
        <v>0</v>
      </c>
      <c r="J215" s="9">
        <v>0</v>
      </c>
      <c r="K215" s="9">
        <v>0</v>
      </c>
      <c r="L215" s="9">
        <v>0</v>
      </c>
      <c r="M215" s="9">
        <v>0</v>
      </c>
      <c r="N215" s="9">
        <v>0</v>
      </c>
      <c r="O215" s="9">
        <v>0</v>
      </c>
      <c r="P215" s="9">
        <v>0</v>
      </c>
      <c r="Q215" s="9">
        <v>0</v>
      </c>
      <c r="R215" s="9">
        <v>0</v>
      </c>
      <c r="S215" s="9">
        <v>0</v>
      </c>
      <c r="T215" s="9">
        <v>0</v>
      </c>
      <c r="U215" s="9">
        <v>0</v>
      </c>
      <c r="V215" s="9">
        <v>0</v>
      </c>
      <c r="W215" s="9">
        <v>0</v>
      </c>
      <c r="X215" s="9">
        <v>0</v>
      </c>
      <c r="Y215" s="9">
        <v>0</v>
      </c>
      <c r="Z215" s="9">
        <v>0</v>
      </c>
      <c r="AA215" s="9">
        <v>0</v>
      </c>
      <c r="AB215" s="9">
        <v>0</v>
      </c>
      <c r="AC215" s="9">
        <v>0</v>
      </c>
      <c r="AD215" s="9">
        <v>0</v>
      </c>
      <c r="AE215" s="9">
        <v>0</v>
      </c>
      <c r="AF215" s="9">
        <v>0</v>
      </c>
      <c r="AG215" s="9">
        <v>0</v>
      </c>
      <c r="AH215" s="9">
        <v>0</v>
      </c>
      <c r="AI215" s="9">
        <v>0</v>
      </c>
      <c r="AJ215" s="9">
        <v>0</v>
      </c>
      <c r="AK215" s="9">
        <v>0</v>
      </c>
      <c r="AL215" s="9">
        <v>0</v>
      </c>
      <c r="AM215" s="9">
        <v>0</v>
      </c>
      <c r="AN215" s="9">
        <v>0</v>
      </c>
      <c r="AO215" s="9">
        <v>0</v>
      </c>
      <c r="AP215" s="9">
        <v>0</v>
      </c>
      <c r="AQ215" s="9">
        <v>0</v>
      </c>
      <c r="AR215" s="9">
        <v>0</v>
      </c>
      <c r="AS215" s="9">
        <v>0</v>
      </c>
      <c r="AT215" s="9">
        <v>0</v>
      </c>
      <c r="AU215" s="9">
        <v>0</v>
      </c>
      <c r="AV215" s="9">
        <v>0</v>
      </c>
      <c r="AW215" s="9">
        <v>0</v>
      </c>
      <c r="AX215" s="9">
        <v>0</v>
      </c>
      <c r="AY215" s="9">
        <v>0</v>
      </c>
      <c r="AZ215" s="9">
        <v>0</v>
      </c>
      <c r="BA215" s="9">
        <v>0</v>
      </c>
      <c r="BB215" s="9">
        <v>0</v>
      </c>
      <c r="BC215" t="s">
        <v>82</v>
      </c>
      <c r="BD215" s="9">
        <v>0</v>
      </c>
    </row>
    <row r="216" spans="1:56" x14ac:dyDescent="0.2">
      <c r="A216" s="11" t="s">
        <v>80</v>
      </c>
      <c r="B216" s="9"/>
      <c r="C216" s="9"/>
      <c r="D216" s="9"/>
      <c r="E216" s="9"/>
      <c r="F216" s="9"/>
      <c r="G216" s="9"/>
      <c r="H216" s="9">
        <v>0</v>
      </c>
      <c r="I216" s="9">
        <v>0</v>
      </c>
      <c r="J216" s="9">
        <v>0</v>
      </c>
      <c r="K216" s="9">
        <v>0</v>
      </c>
      <c r="L216" s="9">
        <v>0</v>
      </c>
      <c r="M216" s="9">
        <v>0</v>
      </c>
      <c r="N216" s="9">
        <v>0</v>
      </c>
      <c r="O216" s="9">
        <v>0</v>
      </c>
      <c r="P216" s="9">
        <v>0</v>
      </c>
      <c r="Q216" s="9">
        <v>0</v>
      </c>
      <c r="R216" s="9">
        <v>0</v>
      </c>
      <c r="S216" s="9">
        <v>0</v>
      </c>
      <c r="T216" s="9">
        <v>0</v>
      </c>
      <c r="U216" s="9">
        <v>0</v>
      </c>
      <c r="V216" s="9">
        <v>0</v>
      </c>
      <c r="W216" s="9">
        <v>0</v>
      </c>
      <c r="X216" s="9">
        <v>0</v>
      </c>
      <c r="Y216" s="9">
        <v>0</v>
      </c>
      <c r="Z216" s="9">
        <v>0</v>
      </c>
      <c r="AA216" s="9">
        <v>0</v>
      </c>
      <c r="AB216" s="9">
        <v>0</v>
      </c>
      <c r="AC216" s="9">
        <v>0</v>
      </c>
      <c r="AD216" s="9">
        <v>0</v>
      </c>
      <c r="AE216" s="9">
        <v>0</v>
      </c>
      <c r="AF216" s="9">
        <v>0</v>
      </c>
      <c r="AG216" s="9">
        <v>0</v>
      </c>
      <c r="AH216" s="9">
        <v>0</v>
      </c>
      <c r="AI216" s="9">
        <v>0</v>
      </c>
      <c r="AJ216" s="9">
        <v>0</v>
      </c>
      <c r="AK216" s="9">
        <v>0</v>
      </c>
      <c r="AL216" s="9">
        <v>0</v>
      </c>
      <c r="AM216" s="9">
        <v>0</v>
      </c>
      <c r="AN216" s="9">
        <v>0</v>
      </c>
      <c r="AO216" s="9">
        <v>0</v>
      </c>
      <c r="AP216" s="9">
        <v>0</v>
      </c>
      <c r="AQ216" s="9">
        <v>0</v>
      </c>
      <c r="AR216" s="9">
        <v>0</v>
      </c>
      <c r="AS216" s="9">
        <v>0</v>
      </c>
      <c r="AT216" s="9">
        <v>0</v>
      </c>
      <c r="AU216" s="9">
        <v>0</v>
      </c>
      <c r="AV216" s="9">
        <v>0</v>
      </c>
      <c r="AW216" s="9">
        <v>0</v>
      </c>
      <c r="AX216" s="9">
        <v>0</v>
      </c>
      <c r="AY216" s="9">
        <v>0</v>
      </c>
      <c r="AZ216" s="9">
        <v>0</v>
      </c>
      <c r="BA216" s="9">
        <v>0</v>
      </c>
      <c r="BB216" s="9">
        <v>0</v>
      </c>
      <c r="BC216" t="s">
        <v>97</v>
      </c>
      <c r="BD216" s="9">
        <v>0</v>
      </c>
    </row>
    <row r="217" spans="1:56" x14ac:dyDescent="0.2">
      <c r="A217" s="11" t="s">
        <v>25</v>
      </c>
      <c r="B217" s="9">
        <v>0</v>
      </c>
      <c r="C217" s="9">
        <v>0</v>
      </c>
      <c r="D217" s="9">
        <v>0</v>
      </c>
      <c r="E217" s="9">
        <v>0</v>
      </c>
      <c r="F217" s="9">
        <v>0</v>
      </c>
      <c r="G217" s="9">
        <v>0</v>
      </c>
      <c r="H217" s="9">
        <v>0</v>
      </c>
      <c r="I217" s="9">
        <v>0</v>
      </c>
      <c r="J217" s="9">
        <v>0</v>
      </c>
      <c r="K217" s="9">
        <v>0</v>
      </c>
      <c r="L217" s="9">
        <v>0</v>
      </c>
      <c r="M217" s="9">
        <v>0</v>
      </c>
      <c r="N217" s="9">
        <v>0</v>
      </c>
      <c r="O217" s="9">
        <v>0</v>
      </c>
      <c r="P217" s="9">
        <v>0</v>
      </c>
      <c r="Q217" s="9">
        <v>0</v>
      </c>
      <c r="R217" s="9">
        <v>0</v>
      </c>
      <c r="S217" s="9">
        <v>0</v>
      </c>
      <c r="T217" s="9">
        <v>0</v>
      </c>
      <c r="U217" s="9">
        <v>0</v>
      </c>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t="s">
        <v>83</v>
      </c>
      <c r="BD217" s="9">
        <v>0</v>
      </c>
    </row>
    <row r="218" spans="1:56" x14ac:dyDescent="0.2">
      <c r="A218" s="11" t="s">
        <v>96</v>
      </c>
      <c r="B218" s="9"/>
      <c r="C218" s="9"/>
      <c r="D218" s="9"/>
      <c r="E218" s="9"/>
      <c r="F218" s="9"/>
      <c r="G218" s="9"/>
      <c r="H218" s="9">
        <v>0</v>
      </c>
      <c r="I218" s="9">
        <v>0</v>
      </c>
      <c r="J218" s="9">
        <v>0</v>
      </c>
      <c r="K218" s="9">
        <v>0</v>
      </c>
      <c r="L218" s="9">
        <v>0</v>
      </c>
      <c r="M218" s="9">
        <v>0</v>
      </c>
      <c r="N218" s="9">
        <v>0</v>
      </c>
      <c r="O218" s="9">
        <v>0</v>
      </c>
      <c r="P218" s="9">
        <v>0</v>
      </c>
      <c r="Q218" s="9">
        <v>0</v>
      </c>
      <c r="R218" s="9">
        <v>0</v>
      </c>
      <c r="S218" s="9">
        <v>0</v>
      </c>
      <c r="T218" s="9">
        <v>0</v>
      </c>
      <c r="U218" s="9">
        <v>0</v>
      </c>
      <c r="V218" s="9">
        <v>0</v>
      </c>
      <c r="W218" s="9">
        <v>0</v>
      </c>
      <c r="X218" s="9">
        <v>0</v>
      </c>
      <c r="Y218" s="9">
        <v>0</v>
      </c>
      <c r="Z218" s="9">
        <v>0</v>
      </c>
      <c r="AA218" s="9">
        <v>0</v>
      </c>
      <c r="AB218" s="9">
        <v>0</v>
      </c>
      <c r="AC218" s="9">
        <v>0</v>
      </c>
      <c r="AD218" s="9">
        <v>0</v>
      </c>
      <c r="AE218" s="9">
        <v>0</v>
      </c>
      <c r="AF218" s="9">
        <v>0</v>
      </c>
      <c r="AG218" s="9">
        <v>0</v>
      </c>
      <c r="AH218" s="9">
        <v>0</v>
      </c>
      <c r="AI218" s="9">
        <v>0</v>
      </c>
      <c r="AJ218" s="9">
        <v>0</v>
      </c>
      <c r="AK218" s="9">
        <v>0</v>
      </c>
      <c r="AL218" s="9">
        <v>0</v>
      </c>
      <c r="AM218" s="9">
        <v>0</v>
      </c>
      <c r="AN218" s="9">
        <v>0</v>
      </c>
      <c r="AO218" s="9">
        <v>0</v>
      </c>
      <c r="AP218" s="9">
        <v>0</v>
      </c>
      <c r="AQ218" s="9">
        <v>0</v>
      </c>
      <c r="AR218" s="9">
        <v>0</v>
      </c>
      <c r="AS218" s="9">
        <v>0</v>
      </c>
      <c r="AT218" s="9">
        <v>0</v>
      </c>
      <c r="AU218" s="9">
        <v>0</v>
      </c>
      <c r="AV218" s="9">
        <v>0</v>
      </c>
      <c r="AW218" s="9">
        <v>0</v>
      </c>
      <c r="AX218" s="9">
        <v>0</v>
      </c>
      <c r="AY218" s="9">
        <v>0</v>
      </c>
      <c r="AZ218" s="9">
        <v>0</v>
      </c>
      <c r="BA218" s="9">
        <v>0</v>
      </c>
      <c r="BB218" s="9">
        <v>0</v>
      </c>
      <c r="BC218" t="s">
        <v>110</v>
      </c>
      <c r="BD218" s="9">
        <v>0</v>
      </c>
    </row>
    <row r="219" spans="1:56" x14ac:dyDescent="0.2">
      <c r="A219" s="29" t="s">
        <v>70</v>
      </c>
      <c r="B219" s="21"/>
      <c r="C219" s="21"/>
      <c r="D219" s="21"/>
      <c r="E219" s="21"/>
      <c r="F219" s="21"/>
      <c r="G219" s="21"/>
      <c r="H219" s="21">
        <v>0</v>
      </c>
      <c r="I219" s="21">
        <v>0</v>
      </c>
      <c r="J219" s="21">
        <v>0</v>
      </c>
      <c r="K219" s="21">
        <v>30</v>
      </c>
      <c r="L219" s="21">
        <v>36</v>
      </c>
      <c r="M219" s="21">
        <v>49</v>
      </c>
      <c r="N219" s="21">
        <v>64</v>
      </c>
      <c r="O219" s="21">
        <v>92</v>
      </c>
      <c r="P219" s="21">
        <v>129</v>
      </c>
      <c r="Q219" s="21">
        <v>150</v>
      </c>
      <c r="R219" s="21">
        <v>171</v>
      </c>
      <c r="S219" s="21">
        <v>187</v>
      </c>
      <c r="T219" s="21">
        <v>187</v>
      </c>
      <c r="U219" s="21">
        <v>193</v>
      </c>
      <c r="V219" s="21">
        <v>200</v>
      </c>
      <c r="W219" s="21">
        <v>200</v>
      </c>
      <c r="X219" s="21">
        <v>263</v>
      </c>
      <c r="Y219" s="21">
        <v>287</v>
      </c>
      <c r="Z219" s="21">
        <v>309</v>
      </c>
      <c r="AA219" s="21">
        <v>340</v>
      </c>
      <c r="AB219" s="21">
        <v>374</v>
      </c>
      <c r="AC219" s="21">
        <v>401</v>
      </c>
      <c r="AD219" s="21">
        <v>501</v>
      </c>
      <c r="AE219" s="21">
        <v>531</v>
      </c>
      <c r="AF219" s="21">
        <v>542</v>
      </c>
      <c r="AG219" s="21">
        <v>565</v>
      </c>
      <c r="AH219" s="21">
        <v>574</v>
      </c>
      <c r="AI219" s="21">
        <v>224</v>
      </c>
      <c r="AJ219" s="21">
        <v>259</v>
      </c>
      <c r="AK219" s="21">
        <v>264</v>
      </c>
      <c r="AL219" s="21">
        <v>273</v>
      </c>
      <c r="AM219" s="21">
        <v>279</v>
      </c>
      <c r="AN219" s="21">
        <v>289</v>
      </c>
      <c r="AO219" s="21">
        <v>307</v>
      </c>
      <c r="AP219" s="21">
        <v>311</v>
      </c>
      <c r="AQ219" s="21">
        <v>317</v>
      </c>
      <c r="AR219" s="21">
        <v>328</v>
      </c>
      <c r="AS219" s="21">
        <v>341</v>
      </c>
      <c r="AT219" s="21">
        <v>396</v>
      </c>
      <c r="AU219" s="21">
        <v>447</v>
      </c>
      <c r="AV219" s="21">
        <v>492</v>
      </c>
      <c r="AW219" s="21">
        <v>602</v>
      </c>
      <c r="AX219" s="21">
        <v>683</v>
      </c>
      <c r="AY219" s="21">
        <v>794</v>
      </c>
      <c r="AZ219" s="21">
        <v>874</v>
      </c>
      <c r="BA219" s="21">
        <v>1040</v>
      </c>
      <c r="BB219" s="21">
        <v>1065</v>
      </c>
      <c r="BC219" t="s">
        <v>71</v>
      </c>
      <c r="BD219" s="9">
        <v>0</v>
      </c>
    </row>
    <row r="220" spans="1:56" x14ac:dyDescent="0.2">
      <c r="A220" s="11" t="s">
        <v>81</v>
      </c>
      <c r="B220" s="9"/>
      <c r="C220" s="9"/>
      <c r="D220" s="9"/>
      <c r="E220" s="9"/>
      <c r="F220" s="9"/>
      <c r="G220" s="9"/>
      <c r="H220" s="9">
        <v>0</v>
      </c>
      <c r="I220" s="9">
        <v>0</v>
      </c>
      <c r="J220" s="9">
        <v>0</v>
      </c>
      <c r="K220" s="9">
        <v>0</v>
      </c>
      <c r="L220" s="9">
        <v>0</v>
      </c>
      <c r="M220" s="9">
        <v>0</v>
      </c>
      <c r="N220" s="9">
        <v>0</v>
      </c>
      <c r="O220" s="9">
        <v>0</v>
      </c>
      <c r="P220" s="9">
        <v>0</v>
      </c>
      <c r="Q220" s="9">
        <v>0</v>
      </c>
      <c r="R220" s="9">
        <v>0</v>
      </c>
      <c r="S220" s="9">
        <v>0</v>
      </c>
      <c r="T220" s="9">
        <v>0</v>
      </c>
      <c r="U220" s="9">
        <v>0</v>
      </c>
      <c r="V220" s="9">
        <v>0</v>
      </c>
      <c r="W220" s="9">
        <v>0</v>
      </c>
      <c r="X220" s="9">
        <v>0</v>
      </c>
      <c r="Y220" s="9">
        <v>0</v>
      </c>
      <c r="Z220" s="9">
        <v>0</v>
      </c>
      <c r="AA220" s="9">
        <v>0</v>
      </c>
      <c r="AB220" s="9">
        <v>0</v>
      </c>
      <c r="AC220" s="9">
        <v>0</v>
      </c>
      <c r="AD220" s="9">
        <v>0</v>
      </c>
      <c r="AE220" s="9">
        <v>0</v>
      </c>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t="s">
        <v>84</v>
      </c>
      <c r="BD220" s="9">
        <v>0</v>
      </c>
    </row>
    <row r="221" spans="1:56" x14ac:dyDescent="0.2">
      <c r="A221" s="11" t="s">
        <v>82</v>
      </c>
      <c r="B221" s="9"/>
      <c r="C221" s="9"/>
      <c r="D221" s="9"/>
      <c r="E221" s="9"/>
      <c r="F221" s="9"/>
      <c r="G221" s="9"/>
      <c r="H221" s="9"/>
      <c r="I221" s="9">
        <v>0</v>
      </c>
      <c r="J221" s="9">
        <v>0</v>
      </c>
      <c r="K221" s="9">
        <v>0</v>
      </c>
      <c r="L221" s="9">
        <v>0</v>
      </c>
      <c r="M221" s="9">
        <v>0</v>
      </c>
      <c r="N221" s="9">
        <v>0</v>
      </c>
      <c r="O221" s="9">
        <v>0</v>
      </c>
      <c r="P221" s="9">
        <v>0</v>
      </c>
      <c r="Q221" s="9">
        <v>0</v>
      </c>
      <c r="R221" s="9">
        <v>0</v>
      </c>
      <c r="S221" s="9">
        <v>0</v>
      </c>
      <c r="T221" s="9">
        <v>0</v>
      </c>
      <c r="U221" s="9">
        <v>0</v>
      </c>
      <c r="V221" s="9">
        <v>0</v>
      </c>
      <c r="W221" s="9">
        <v>0</v>
      </c>
      <c r="X221" s="9">
        <v>0</v>
      </c>
      <c r="Y221" s="9">
        <v>0</v>
      </c>
      <c r="Z221" s="9">
        <v>0</v>
      </c>
      <c r="AA221" s="9">
        <v>0</v>
      </c>
      <c r="AB221" s="9">
        <v>0</v>
      </c>
      <c r="AC221" s="9">
        <v>0</v>
      </c>
      <c r="AD221" s="9">
        <v>0</v>
      </c>
      <c r="AE221" s="9">
        <v>0</v>
      </c>
      <c r="AF221" s="9">
        <v>0</v>
      </c>
      <c r="AG221" s="9">
        <v>0</v>
      </c>
      <c r="AH221" s="9">
        <v>0</v>
      </c>
      <c r="AI221" s="9">
        <v>0</v>
      </c>
      <c r="AJ221" s="9">
        <v>0</v>
      </c>
      <c r="AK221" s="9">
        <v>0</v>
      </c>
      <c r="AL221" s="9">
        <v>0</v>
      </c>
      <c r="AM221" s="9">
        <v>0</v>
      </c>
      <c r="AN221" s="9">
        <v>0</v>
      </c>
      <c r="AO221" s="9">
        <v>0</v>
      </c>
      <c r="AP221" s="9">
        <v>0</v>
      </c>
      <c r="AQ221" s="9">
        <v>0</v>
      </c>
      <c r="AR221" s="9">
        <v>0</v>
      </c>
      <c r="AS221" s="9">
        <v>0</v>
      </c>
      <c r="AT221" s="9">
        <v>0</v>
      </c>
      <c r="AU221" s="9">
        <v>0</v>
      </c>
      <c r="AV221" s="9">
        <v>0</v>
      </c>
      <c r="AW221" s="9">
        <v>0</v>
      </c>
      <c r="AX221" s="9">
        <v>0</v>
      </c>
      <c r="AY221" s="9">
        <v>0</v>
      </c>
      <c r="AZ221" s="9">
        <v>0</v>
      </c>
      <c r="BA221" s="9">
        <v>0</v>
      </c>
      <c r="BB221" s="9">
        <v>0</v>
      </c>
      <c r="BC221" t="s">
        <v>98</v>
      </c>
      <c r="BD221" s="9">
        <v>0</v>
      </c>
    </row>
    <row r="222" spans="1:56" x14ac:dyDescent="0.2">
      <c r="A222" s="11" t="s">
        <v>97</v>
      </c>
      <c r="B222" s="9"/>
      <c r="C222" s="9"/>
      <c r="D222" s="9"/>
      <c r="E222" s="9"/>
      <c r="F222" s="9"/>
      <c r="G222" s="9"/>
      <c r="H222" s="9">
        <v>0</v>
      </c>
      <c r="I222" s="9">
        <v>0</v>
      </c>
      <c r="J222" s="9">
        <v>0</v>
      </c>
      <c r="K222" s="9">
        <v>0</v>
      </c>
      <c r="L222" s="9">
        <v>0</v>
      </c>
      <c r="M222" s="9">
        <v>0</v>
      </c>
      <c r="N222" s="9">
        <v>0</v>
      </c>
      <c r="O222" s="9">
        <v>0</v>
      </c>
      <c r="P222" s="9">
        <v>0</v>
      </c>
      <c r="Q222" s="9">
        <v>0</v>
      </c>
      <c r="R222" s="9">
        <v>0</v>
      </c>
      <c r="S222" s="9">
        <v>0</v>
      </c>
      <c r="T222" s="9">
        <v>0</v>
      </c>
      <c r="U222" s="9">
        <v>0</v>
      </c>
      <c r="V222" s="9">
        <v>0</v>
      </c>
      <c r="W222" s="9">
        <v>0</v>
      </c>
      <c r="X222" s="9">
        <v>0</v>
      </c>
      <c r="Y222" s="9">
        <v>0</v>
      </c>
      <c r="Z222" s="9">
        <v>0</v>
      </c>
      <c r="AA222" s="9">
        <v>0</v>
      </c>
      <c r="AB222" s="9">
        <v>0</v>
      </c>
      <c r="AC222" s="9">
        <v>0</v>
      </c>
      <c r="AD222" s="9">
        <v>0</v>
      </c>
      <c r="AE222" s="9">
        <v>0</v>
      </c>
      <c r="AF222" s="9">
        <v>0</v>
      </c>
      <c r="AG222" s="9">
        <v>0</v>
      </c>
      <c r="AH222" s="9">
        <v>0</v>
      </c>
      <c r="AI222" s="9">
        <v>0</v>
      </c>
      <c r="AJ222" s="9">
        <v>0</v>
      </c>
      <c r="AK222" s="9">
        <v>0</v>
      </c>
      <c r="AL222" s="9">
        <v>0</v>
      </c>
      <c r="AM222" s="9">
        <v>0</v>
      </c>
      <c r="AN222" s="9">
        <v>0</v>
      </c>
      <c r="AO222" s="9">
        <v>0</v>
      </c>
      <c r="AP222" s="9">
        <v>0</v>
      </c>
      <c r="AQ222" s="9">
        <v>0</v>
      </c>
      <c r="AR222" s="9">
        <v>0</v>
      </c>
      <c r="AS222" s="9">
        <v>0</v>
      </c>
      <c r="AT222" s="9">
        <v>0</v>
      </c>
      <c r="AU222" s="9">
        <v>0</v>
      </c>
      <c r="AV222" s="9">
        <v>0</v>
      </c>
      <c r="AW222" s="9">
        <v>0</v>
      </c>
      <c r="AX222" s="9">
        <v>0</v>
      </c>
      <c r="AY222" s="9">
        <v>0</v>
      </c>
      <c r="AZ222" s="9">
        <v>0</v>
      </c>
      <c r="BA222" s="9">
        <v>0</v>
      </c>
      <c r="BB222" s="9">
        <v>0</v>
      </c>
      <c r="BC222" t="s">
        <v>85</v>
      </c>
      <c r="BD222" s="9">
        <v>0</v>
      </c>
    </row>
    <row r="223" spans="1:56" x14ac:dyDescent="0.2">
      <c r="A223" s="11" t="s">
        <v>83</v>
      </c>
      <c r="B223" s="9"/>
      <c r="C223" s="9"/>
      <c r="D223" s="9"/>
      <c r="E223" s="9"/>
      <c r="F223" s="9"/>
      <c r="G223" s="9"/>
      <c r="H223" s="9">
        <v>0</v>
      </c>
      <c r="I223" s="9">
        <v>0</v>
      </c>
      <c r="J223" s="9">
        <v>0</v>
      </c>
      <c r="K223" s="9">
        <v>0</v>
      </c>
      <c r="L223" s="9">
        <v>0</v>
      </c>
      <c r="M223" s="9">
        <v>0</v>
      </c>
      <c r="N223" s="9">
        <v>0</v>
      </c>
      <c r="O223" s="9">
        <v>0</v>
      </c>
      <c r="P223" s="9">
        <v>0</v>
      </c>
      <c r="Q223" s="9">
        <v>0</v>
      </c>
      <c r="R223" s="9">
        <v>0</v>
      </c>
      <c r="S223" s="9">
        <v>0</v>
      </c>
      <c r="T223" s="9">
        <v>0</v>
      </c>
      <c r="U223" s="9">
        <v>0</v>
      </c>
      <c r="V223" s="9">
        <v>0</v>
      </c>
      <c r="W223" s="9">
        <v>0</v>
      </c>
      <c r="X223" s="9">
        <v>0</v>
      </c>
      <c r="Y223" s="9">
        <v>0</v>
      </c>
      <c r="Z223" s="9">
        <v>0</v>
      </c>
      <c r="AA223" s="9">
        <v>0</v>
      </c>
      <c r="AB223" s="9">
        <v>0</v>
      </c>
      <c r="AC223" s="9">
        <v>0</v>
      </c>
      <c r="AD223" s="9">
        <v>0</v>
      </c>
      <c r="AE223" s="9">
        <v>0</v>
      </c>
      <c r="AF223" s="9">
        <v>0</v>
      </c>
      <c r="AG223" s="9">
        <v>0</v>
      </c>
      <c r="AH223" s="9">
        <v>0</v>
      </c>
      <c r="AI223" s="9">
        <v>0</v>
      </c>
      <c r="AJ223" s="9">
        <v>0</v>
      </c>
      <c r="AK223" s="9">
        <v>0</v>
      </c>
      <c r="AL223" s="9">
        <v>0</v>
      </c>
      <c r="AM223" s="9">
        <v>0</v>
      </c>
      <c r="AN223" s="9">
        <v>0</v>
      </c>
      <c r="AO223" s="9">
        <v>0</v>
      </c>
      <c r="AP223" s="9">
        <v>0</v>
      </c>
      <c r="AQ223" s="9">
        <v>0</v>
      </c>
      <c r="AR223" s="9">
        <v>0</v>
      </c>
      <c r="AS223" s="9">
        <v>0</v>
      </c>
      <c r="AT223" s="9">
        <v>0</v>
      </c>
      <c r="AU223" s="9">
        <v>0</v>
      </c>
      <c r="AV223" s="9">
        <v>0</v>
      </c>
      <c r="AW223" s="9">
        <v>0</v>
      </c>
      <c r="AX223" s="9">
        <v>0</v>
      </c>
      <c r="AY223" s="9">
        <v>0</v>
      </c>
      <c r="AZ223" s="9">
        <v>0</v>
      </c>
      <c r="BA223" s="9">
        <v>0</v>
      </c>
      <c r="BB223" s="9">
        <v>0</v>
      </c>
      <c r="BC223" t="s">
        <v>86</v>
      </c>
      <c r="BD223" s="9">
        <v>0</v>
      </c>
    </row>
    <row r="224" spans="1:56" x14ac:dyDescent="0.2">
      <c r="A224" s="11" t="s">
        <v>110</v>
      </c>
      <c r="B224" s="9"/>
      <c r="C224" s="9"/>
      <c r="D224" s="9"/>
      <c r="E224" s="9"/>
      <c r="F224" s="9"/>
      <c r="G224" s="9"/>
      <c r="H224" s="9"/>
      <c r="I224" s="9"/>
      <c r="J224" s="9"/>
      <c r="K224" s="9"/>
      <c r="L224" s="9"/>
      <c r="M224" s="9">
        <v>0</v>
      </c>
      <c r="N224" s="9">
        <v>0</v>
      </c>
      <c r="O224" s="9">
        <v>0</v>
      </c>
      <c r="P224" s="9">
        <v>0</v>
      </c>
      <c r="Q224" s="9">
        <v>0</v>
      </c>
      <c r="R224" s="9">
        <v>0</v>
      </c>
      <c r="S224" s="9">
        <v>0</v>
      </c>
      <c r="T224" s="9">
        <v>0</v>
      </c>
      <c r="U224" s="9">
        <v>0</v>
      </c>
      <c r="V224" s="9">
        <v>0</v>
      </c>
      <c r="W224" s="9">
        <v>0</v>
      </c>
      <c r="X224" s="9">
        <v>0</v>
      </c>
      <c r="Y224" s="9">
        <v>0</v>
      </c>
      <c r="Z224" s="9">
        <v>0</v>
      </c>
      <c r="AA224" s="9">
        <v>0</v>
      </c>
      <c r="AB224" s="9">
        <v>0</v>
      </c>
      <c r="AC224" s="9">
        <v>0</v>
      </c>
      <c r="AD224" s="9">
        <v>0</v>
      </c>
      <c r="AE224" s="9">
        <v>0</v>
      </c>
      <c r="AF224" s="9">
        <v>0</v>
      </c>
      <c r="AG224" s="9">
        <v>0</v>
      </c>
      <c r="AH224" s="9">
        <v>0</v>
      </c>
      <c r="AI224" s="9">
        <v>0</v>
      </c>
      <c r="AJ224" s="9">
        <v>0</v>
      </c>
      <c r="AK224" s="9">
        <v>0</v>
      </c>
      <c r="AL224" s="9">
        <v>0</v>
      </c>
      <c r="AM224" s="9">
        <v>0</v>
      </c>
      <c r="AN224" s="9">
        <v>0</v>
      </c>
      <c r="AO224" s="9">
        <v>0</v>
      </c>
      <c r="AP224" s="9">
        <v>0</v>
      </c>
      <c r="AQ224" s="9">
        <v>0</v>
      </c>
      <c r="AR224" s="9">
        <v>0</v>
      </c>
      <c r="AS224" s="9">
        <v>0</v>
      </c>
      <c r="AT224" s="9">
        <v>0</v>
      </c>
      <c r="AU224" s="9">
        <v>0</v>
      </c>
      <c r="AV224" s="9">
        <v>0</v>
      </c>
      <c r="AW224" s="9">
        <v>0</v>
      </c>
      <c r="AX224" s="9">
        <v>0</v>
      </c>
      <c r="AY224" s="9">
        <v>0</v>
      </c>
      <c r="AZ224" s="9">
        <v>0</v>
      </c>
      <c r="BA224" s="9">
        <v>0</v>
      </c>
      <c r="BB224" s="9">
        <v>0</v>
      </c>
      <c r="BC224" t="s">
        <v>87</v>
      </c>
      <c r="BD224" s="9">
        <v>0</v>
      </c>
    </row>
    <row r="225" spans="1:56" x14ac:dyDescent="0.2">
      <c r="A225" s="11" t="s">
        <v>71</v>
      </c>
      <c r="B225" s="9"/>
      <c r="C225" s="9"/>
      <c r="D225" s="9"/>
      <c r="E225" s="9"/>
      <c r="F225" s="9"/>
      <c r="G225" s="9"/>
      <c r="H225" s="9">
        <v>0</v>
      </c>
      <c r="I225" s="9">
        <v>0</v>
      </c>
      <c r="J225" s="9">
        <v>0</v>
      </c>
      <c r="K225" s="9">
        <v>0</v>
      </c>
      <c r="L225" s="9">
        <v>0</v>
      </c>
      <c r="M225" s="9">
        <v>0</v>
      </c>
      <c r="N225" s="9">
        <v>0</v>
      </c>
      <c r="O225" s="9">
        <v>0</v>
      </c>
      <c r="P225" s="9">
        <v>0</v>
      </c>
      <c r="Q225" s="9">
        <v>0</v>
      </c>
      <c r="R225" s="9">
        <v>0</v>
      </c>
      <c r="S225" s="9">
        <v>0</v>
      </c>
      <c r="T225" s="9">
        <v>0</v>
      </c>
      <c r="U225" s="9">
        <v>0</v>
      </c>
      <c r="V225" s="9">
        <v>0</v>
      </c>
      <c r="W225" s="9">
        <v>0</v>
      </c>
      <c r="X225" s="9">
        <v>0</v>
      </c>
      <c r="Y225" s="9">
        <v>0</v>
      </c>
      <c r="Z225" s="9">
        <v>0</v>
      </c>
      <c r="AA225" s="9">
        <v>0</v>
      </c>
      <c r="AB225" s="9">
        <v>0</v>
      </c>
      <c r="AC225" s="9">
        <v>0</v>
      </c>
      <c r="AD225" s="9">
        <v>0</v>
      </c>
      <c r="AE225" s="9">
        <v>0</v>
      </c>
      <c r="AF225" s="9">
        <v>0</v>
      </c>
      <c r="AG225" s="9">
        <v>0</v>
      </c>
      <c r="AH225" s="9">
        <v>0</v>
      </c>
      <c r="AI225" s="9">
        <v>0</v>
      </c>
      <c r="AJ225" s="9">
        <v>0</v>
      </c>
      <c r="AK225" s="9">
        <v>0</v>
      </c>
      <c r="AL225" s="9">
        <v>0</v>
      </c>
      <c r="AM225" s="9">
        <v>0</v>
      </c>
      <c r="AN225" s="9">
        <v>0</v>
      </c>
      <c r="AO225" s="9">
        <v>0</v>
      </c>
      <c r="AP225" s="9">
        <v>0</v>
      </c>
      <c r="AQ225" s="9">
        <v>0</v>
      </c>
      <c r="AR225" s="9">
        <v>0</v>
      </c>
      <c r="AS225" s="9">
        <v>0</v>
      </c>
      <c r="AT225" s="9">
        <v>0</v>
      </c>
      <c r="AU225" s="9">
        <v>0</v>
      </c>
      <c r="AV225" s="9">
        <v>0</v>
      </c>
      <c r="AW225" s="9">
        <v>0</v>
      </c>
      <c r="AX225" s="9">
        <v>0</v>
      </c>
      <c r="AY225" s="9">
        <v>0</v>
      </c>
      <c r="AZ225" s="9">
        <v>0</v>
      </c>
      <c r="BA225" s="9">
        <v>0</v>
      </c>
      <c r="BB225" s="9">
        <v>0</v>
      </c>
      <c r="BC225" t="s">
        <v>128</v>
      </c>
      <c r="BD225" s="9">
        <v>0</v>
      </c>
    </row>
    <row r="226" spans="1:56" x14ac:dyDescent="0.2">
      <c r="A226" s="11" t="s">
        <v>84</v>
      </c>
      <c r="B226" s="9"/>
      <c r="C226" s="9"/>
      <c r="D226" s="9"/>
      <c r="E226" s="9"/>
      <c r="F226" s="9"/>
      <c r="G226" s="9"/>
      <c r="H226" s="9"/>
      <c r="I226" s="9"/>
      <c r="J226" s="9"/>
      <c r="K226" s="9">
        <v>0</v>
      </c>
      <c r="L226" s="9">
        <v>0</v>
      </c>
      <c r="M226" s="9">
        <v>0</v>
      </c>
      <c r="N226" s="9">
        <v>0</v>
      </c>
      <c r="O226" s="9">
        <v>0</v>
      </c>
      <c r="P226" s="9">
        <v>0</v>
      </c>
      <c r="Q226" s="9">
        <v>0</v>
      </c>
      <c r="R226" s="9">
        <v>0</v>
      </c>
      <c r="S226" s="9">
        <v>0</v>
      </c>
      <c r="T226" s="9">
        <v>0</v>
      </c>
      <c r="U226" s="9">
        <v>0</v>
      </c>
      <c r="V226" s="9">
        <v>0</v>
      </c>
      <c r="W226" s="9">
        <v>0</v>
      </c>
      <c r="X226" s="9">
        <v>0</v>
      </c>
      <c r="Y226" s="9">
        <v>0</v>
      </c>
      <c r="Z226" s="9">
        <v>0</v>
      </c>
      <c r="AA226" s="9">
        <v>0</v>
      </c>
      <c r="AB226" s="9">
        <v>0</v>
      </c>
      <c r="AC226" s="9">
        <v>0</v>
      </c>
      <c r="AD226" s="9">
        <v>0</v>
      </c>
      <c r="AE226" s="9">
        <v>0</v>
      </c>
      <c r="AF226" s="9">
        <v>0</v>
      </c>
      <c r="AG226" s="9">
        <v>0</v>
      </c>
      <c r="AH226" s="9">
        <v>0</v>
      </c>
      <c r="AI226" s="9">
        <v>0</v>
      </c>
      <c r="AJ226" s="9">
        <v>0</v>
      </c>
      <c r="AK226" s="9">
        <v>0</v>
      </c>
      <c r="AL226" s="9">
        <v>0</v>
      </c>
      <c r="AM226" s="9">
        <v>0</v>
      </c>
      <c r="AN226" s="9">
        <v>0</v>
      </c>
      <c r="AO226" s="9">
        <v>0</v>
      </c>
      <c r="AP226" s="9">
        <v>0</v>
      </c>
      <c r="AQ226" s="9">
        <v>0</v>
      </c>
      <c r="AR226" s="9">
        <v>0</v>
      </c>
      <c r="AS226" s="9">
        <v>0</v>
      </c>
      <c r="AT226" s="9">
        <v>0</v>
      </c>
      <c r="AU226" s="9">
        <v>0</v>
      </c>
      <c r="AV226" s="9">
        <v>0</v>
      </c>
      <c r="AW226" s="9">
        <v>0</v>
      </c>
      <c r="AX226" s="9">
        <v>0</v>
      </c>
      <c r="AY226" s="9">
        <v>0</v>
      </c>
      <c r="AZ226" s="9">
        <v>0</v>
      </c>
      <c r="BA226" s="9">
        <v>0</v>
      </c>
      <c r="BB226" s="9">
        <v>0</v>
      </c>
      <c r="BC226" t="s">
        <v>99</v>
      </c>
      <c r="BD226" s="9">
        <v>0</v>
      </c>
    </row>
    <row r="227" spans="1:56" x14ac:dyDescent="0.2">
      <c r="A227" s="11" t="s">
        <v>98</v>
      </c>
      <c r="B227" s="9"/>
      <c r="C227" s="9"/>
      <c r="D227" s="9"/>
      <c r="E227" s="9"/>
      <c r="F227" s="9"/>
      <c r="G227" s="9"/>
      <c r="H227" s="9"/>
      <c r="I227" s="9"/>
      <c r="J227" s="9"/>
      <c r="K227" s="9">
        <v>0</v>
      </c>
      <c r="L227" s="9">
        <v>0</v>
      </c>
      <c r="M227" s="9">
        <v>0</v>
      </c>
      <c r="N227" s="9">
        <v>0</v>
      </c>
      <c r="O227" s="9">
        <v>0</v>
      </c>
      <c r="P227" s="9">
        <v>0</v>
      </c>
      <c r="Q227" s="9">
        <v>0</v>
      </c>
      <c r="R227" s="9">
        <v>0</v>
      </c>
      <c r="S227" s="9">
        <v>0</v>
      </c>
      <c r="T227" s="9">
        <v>0</v>
      </c>
      <c r="U227" s="9">
        <v>0</v>
      </c>
      <c r="V227" s="9">
        <v>0</v>
      </c>
      <c r="W227" s="9">
        <v>0</v>
      </c>
      <c r="X227" s="9">
        <v>0</v>
      </c>
      <c r="Y227" s="9">
        <v>0</v>
      </c>
      <c r="Z227" s="9">
        <v>0</v>
      </c>
      <c r="AA227" s="9">
        <v>0</v>
      </c>
      <c r="AB227" s="9">
        <v>0</v>
      </c>
      <c r="AC227" s="9">
        <v>0</v>
      </c>
      <c r="AD227" s="9">
        <v>0</v>
      </c>
      <c r="AE227" s="9">
        <v>0</v>
      </c>
      <c r="AF227" s="9">
        <v>0</v>
      </c>
      <c r="AG227" s="9">
        <v>0</v>
      </c>
      <c r="AH227" s="9">
        <v>0</v>
      </c>
      <c r="AI227" s="9">
        <v>0</v>
      </c>
      <c r="AJ227" s="9">
        <v>0</v>
      </c>
      <c r="AK227" s="9">
        <v>0</v>
      </c>
      <c r="AL227" s="9">
        <v>0</v>
      </c>
      <c r="AM227" s="9">
        <v>0</v>
      </c>
      <c r="AN227" s="9">
        <v>0</v>
      </c>
      <c r="AO227" s="9">
        <v>0</v>
      </c>
      <c r="AP227" s="9">
        <v>0</v>
      </c>
      <c r="AQ227" s="9">
        <v>0</v>
      </c>
      <c r="AR227" s="9">
        <v>0</v>
      </c>
      <c r="AS227" s="9">
        <v>0</v>
      </c>
      <c r="AT227" s="9">
        <v>0</v>
      </c>
      <c r="AU227" s="9">
        <v>0</v>
      </c>
      <c r="AV227" s="9">
        <v>0</v>
      </c>
      <c r="AW227" s="9">
        <v>0</v>
      </c>
      <c r="AX227" s="9">
        <v>0</v>
      </c>
      <c r="AY227" s="9">
        <v>0</v>
      </c>
      <c r="AZ227" s="9">
        <v>0</v>
      </c>
      <c r="BA227" s="9">
        <v>0</v>
      </c>
      <c r="BB227" s="9">
        <v>0</v>
      </c>
      <c r="BC227" t="s">
        <v>88</v>
      </c>
      <c r="BD227" s="9">
        <v>0</v>
      </c>
    </row>
    <row r="228" spans="1:56" x14ac:dyDescent="0.2">
      <c r="A228" s="11" t="s">
        <v>85</v>
      </c>
      <c r="B228" s="9"/>
      <c r="C228" s="9"/>
      <c r="D228" s="9"/>
      <c r="E228" s="9"/>
      <c r="F228" s="9"/>
      <c r="G228" s="9"/>
      <c r="H228" s="9">
        <v>0</v>
      </c>
      <c r="I228" s="9">
        <v>0</v>
      </c>
      <c r="J228" s="9">
        <v>0</v>
      </c>
      <c r="K228" s="9">
        <v>0</v>
      </c>
      <c r="L228" s="9">
        <v>0</v>
      </c>
      <c r="M228" s="9">
        <v>0</v>
      </c>
      <c r="N228" s="9">
        <v>0</v>
      </c>
      <c r="O228" s="9">
        <v>0</v>
      </c>
      <c r="P228" s="9">
        <v>0</v>
      </c>
      <c r="Q228" s="9">
        <v>0</v>
      </c>
      <c r="R228" s="9">
        <v>0</v>
      </c>
      <c r="S228" s="9">
        <v>0</v>
      </c>
      <c r="T228" s="9">
        <v>0</v>
      </c>
      <c r="U228" s="9">
        <v>0</v>
      </c>
      <c r="V228" s="9">
        <v>0</v>
      </c>
      <c r="W228" s="9">
        <v>0</v>
      </c>
      <c r="X228" s="9">
        <v>0</v>
      </c>
      <c r="Y228" s="9">
        <v>0</v>
      </c>
      <c r="Z228" s="9">
        <v>0</v>
      </c>
      <c r="AA228" s="9">
        <v>0</v>
      </c>
      <c r="AB228" s="9">
        <v>0</v>
      </c>
      <c r="AC228" s="9">
        <v>0</v>
      </c>
      <c r="AD228" s="9">
        <v>0</v>
      </c>
      <c r="AE228" s="9">
        <v>0</v>
      </c>
      <c r="AF228" s="9">
        <v>0</v>
      </c>
      <c r="AG228" s="9">
        <v>0</v>
      </c>
      <c r="AH228" s="9">
        <v>0</v>
      </c>
      <c r="AI228" s="9">
        <v>0</v>
      </c>
      <c r="AJ228" s="9">
        <v>0</v>
      </c>
      <c r="AK228" s="9">
        <v>0</v>
      </c>
      <c r="AL228" s="9">
        <v>0</v>
      </c>
      <c r="AM228" s="9">
        <v>0</v>
      </c>
      <c r="AN228" s="9">
        <v>0</v>
      </c>
      <c r="AO228" s="9">
        <v>0</v>
      </c>
      <c r="AP228" s="9">
        <v>0</v>
      </c>
      <c r="AQ228" s="9">
        <v>0</v>
      </c>
      <c r="AR228" s="9">
        <v>0</v>
      </c>
      <c r="AS228" s="9">
        <v>0</v>
      </c>
      <c r="AT228" s="9">
        <v>0</v>
      </c>
      <c r="AU228" s="9">
        <v>0</v>
      </c>
      <c r="AV228" s="9">
        <v>0</v>
      </c>
      <c r="AW228" s="9">
        <v>0</v>
      </c>
      <c r="AX228" s="9">
        <v>0</v>
      </c>
      <c r="AY228" s="9">
        <v>0</v>
      </c>
      <c r="AZ228" s="9">
        <v>0</v>
      </c>
      <c r="BA228" s="9">
        <v>0</v>
      </c>
      <c r="BB228" s="9">
        <v>0</v>
      </c>
      <c r="BC228" t="s">
        <v>89</v>
      </c>
      <c r="BD228" s="9">
        <v>0</v>
      </c>
    </row>
    <row r="229" spans="1:56" x14ac:dyDescent="0.2">
      <c r="A229" s="11" t="s">
        <v>86</v>
      </c>
      <c r="B229" s="9"/>
      <c r="C229" s="9"/>
      <c r="D229" s="9"/>
      <c r="E229" s="9"/>
      <c r="F229" s="9"/>
      <c r="G229" s="9"/>
      <c r="H229" s="9">
        <v>0</v>
      </c>
      <c r="I229" s="9">
        <v>0</v>
      </c>
      <c r="J229" s="9">
        <v>0</v>
      </c>
      <c r="K229" s="9">
        <v>0</v>
      </c>
      <c r="L229" s="9">
        <v>0</v>
      </c>
      <c r="M229" s="9">
        <v>0</v>
      </c>
      <c r="N229" s="9">
        <v>0</v>
      </c>
      <c r="O229" s="9">
        <v>0</v>
      </c>
      <c r="P229" s="9">
        <v>0</v>
      </c>
      <c r="Q229" s="9">
        <v>0</v>
      </c>
      <c r="R229" s="9">
        <v>0</v>
      </c>
      <c r="S229" s="9">
        <v>0</v>
      </c>
      <c r="T229" s="9">
        <v>0</v>
      </c>
      <c r="U229" s="9">
        <v>0</v>
      </c>
      <c r="V229" s="9">
        <v>0</v>
      </c>
      <c r="W229" s="9">
        <v>0</v>
      </c>
      <c r="X229" s="9">
        <v>0</v>
      </c>
      <c r="Y229" s="9">
        <v>0</v>
      </c>
      <c r="Z229" s="9">
        <v>0</v>
      </c>
      <c r="AA229" s="9">
        <v>0</v>
      </c>
      <c r="AB229" s="9">
        <v>0</v>
      </c>
      <c r="AC229" s="9">
        <v>0</v>
      </c>
      <c r="AD229" s="9">
        <v>0</v>
      </c>
      <c r="AE229" s="9">
        <v>0</v>
      </c>
      <c r="AF229" s="9">
        <v>0</v>
      </c>
      <c r="AG229" s="9">
        <v>0</v>
      </c>
      <c r="AH229" s="9">
        <v>0</v>
      </c>
      <c r="AI229" s="9">
        <v>0</v>
      </c>
      <c r="AJ229" s="9">
        <v>0</v>
      </c>
      <c r="AK229" s="9">
        <v>0</v>
      </c>
      <c r="AL229" s="9">
        <v>0</v>
      </c>
      <c r="AM229" s="9">
        <v>0</v>
      </c>
      <c r="AN229" s="9">
        <v>0</v>
      </c>
      <c r="AO229" s="9">
        <v>0</v>
      </c>
      <c r="AP229" s="9">
        <v>0</v>
      </c>
      <c r="AQ229" s="9">
        <v>0</v>
      </c>
      <c r="AR229" s="9">
        <v>0</v>
      </c>
      <c r="AS229" s="9">
        <v>0</v>
      </c>
      <c r="AT229" s="9">
        <v>0</v>
      </c>
      <c r="AU229" s="9">
        <v>0</v>
      </c>
      <c r="AV229" s="9">
        <v>0</v>
      </c>
      <c r="AW229" s="9">
        <v>0</v>
      </c>
      <c r="AX229" s="9">
        <v>0</v>
      </c>
      <c r="AY229" s="9">
        <v>0</v>
      </c>
      <c r="AZ229" s="9">
        <v>0</v>
      </c>
      <c r="BA229" s="9">
        <v>0</v>
      </c>
      <c r="BB229" s="9">
        <v>0</v>
      </c>
      <c r="BC229" t="s">
        <v>90</v>
      </c>
      <c r="BD229" s="9">
        <v>0</v>
      </c>
    </row>
    <row r="230" spans="1:56" x14ac:dyDescent="0.2">
      <c r="A230" s="29" t="s">
        <v>87</v>
      </c>
      <c r="B230" s="21"/>
      <c r="C230" s="21"/>
      <c r="D230" s="21"/>
      <c r="E230" s="21"/>
      <c r="F230" s="21"/>
      <c r="G230" s="21"/>
      <c r="H230" s="21">
        <v>0</v>
      </c>
      <c r="I230" s="21">
        <v>0</v>
      </c>
      <c r="J230" s="21">
        <v>0</v>
      </c>
      <c r="K230" s="21">
        <v>0</v>
      </c>
      <c r="L230" s="21">
        <v>0</v>
      </c>
      <c r="M230" s="21">
        <v>0</v>
      </c>
      <c r="N230" s="21">
        <v>0</v>
      </c>
      <c r="O230" s="21">
        <v>0</v>
      </c>
      <c r="P230" s="21">
        <v>0</v>
      </c>
      <c r="Q230" s="21">
        <v>0</v>
      </c>
      <c r="R230" s="21">
        <v>0</v>
      </c>
      <c r="S230" s="21">
        <v>0</v>
      </c>
      <c r="T230" s="21">
        <v>0</v>
      </c>
      <c r="U230" s="21">
        <v>0</v>
      </c>
      <c r="V230" s="21">
        <v>0</v>
      </c>
      <c r="W230" s="21">
        <v>0</v>
      </c>
      <c r="X230" s="21">
        <v>0</v>
      </c>
      <c r="Y230" s="21">
        <v>0</v>
      </c>
      <c r="Z230" s="21">
        <v>0</v>
      </c>
      <c r="AA230" s="21">
        <v>0</v>
      </c>
      <c r="AB230" s="21">
        <v>0</v>
      </c>
      <c r="AC230" s="21">
        <v>0</v>
      </c>
      <c r="AD230" s="21">
        <v>0</v>
      </c>
      <c r="AE230" s="21">
        <v>0</v>
      </c>
      <c r="AF230" s="21">
        <v>0</v>
      </c>
      <c r="AG230" s="21">
        <v>0</v>
      </c>
      <c r="AH230" s="21">
        <v>0</v>
      </c>
      <c r="AI230" s="21">
        <v>0</v>
      </c>
      <c r="AJ230" s="21">
        <v>0</v>
      </c>
      <c r="AK230" s="21">
        <v>0</v>
      </c>
      <c r="AL230" s="21">
        <v>0</v>
      </c>
      <c r="AM230" s="21">
        <v>0</v>
      </c>
      <c r="AN230" s="21">
        <v>0</v>
      </c>
      <c r="AO230" s="21">
        <v>0</v>
      </c>
      <c r="AP230" s="21">
        <v>0</v>
      </c>
      <c r="AQ230" s="21">
        <v>0</v>
      </c>
      <c r="AR230" s="21">
        <v>0</v>
      </c>
      <c r="AS230" s="21">
        <v>0</v>
      </c>
      <c r="AT230" s="21">
        <v>0</v>
      </c>
      <c r="AU230" s="21">
        <v>0</v>
      </c>
      <c r="AV230" s="21">
        <v>0</v>
      </c>
      <c r="AW230" s="21">
        <v>0</v>
      </c>
      <c r="AX230" s="21">
        <v>0</v>
      </c>
      <c r="AY230" s="21">
        <v>0</v>
      </c>
      <c r="AZ230" s="21">
        <v>0</v>
      </c>
      <c r="BA230" s="21">
        <v>0</v>
      </c>
      <c r="BB230" s="21">
        <v>0</v>
      </c>
      <c r="BC230" t="s">
        <v>111</v>
      </c>
      <c r="BD230" s="9">
        <v>0</v>
      </c>
    </row>
    <row r="231" spans="1:56" x14ac:dyDescent="0.2">
      <c r="A231" s="11" t="s">
        <v>128</v>
      </c>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v>3847</v>
      </c>
      <c r="AT231" s="9"/>
      <c r="AU231" s="9"/>
      <c r="AV231" s="9"/>
      <c r="AW231" s="9"/>
      <c r="AX231" s="9"/>
      <c r="AY231" s="9"/>
      <c r="AZ231" s="9"/>
      <c r="BA231" s="9"/>
      <c r="BB231" s="9"/>
      <c r="BC231" t="s">
        <v>92</v>
      </c>
      <c r="BD231" s="9">
        <v>0</v>
      </c>
    </row>
    <row r="232" spans="1:56" x14ac:dyDescent="0.2">
      <c r="A232" s="11" t="s">
        <v>99</v>
      </c>
      <c r="B232" s="9"/>
      <c r="C232" s="9"/>
      <c r="D232" s="9"/>
      <c r="E232" s="9"/>
      <c r="F232" s="9"/>
      <c r="G232" s="9"/>
      <c r="H232" s="9">
        <v>0</v>
      </c>
      <c r="I232" s="9">
        <v>0</v>
      </c>
      <c r="J232" s="9">
        <v>0</v>
      </c>
      <c r="K232" s="9">
        <v>0</v>
      </c>
      <c r="L232" s="9">
        <v>0</v>
      </c>
      <c r="M232" s="9">
        <v>0</v>
      </c>
      <c r="N232" s="9">
        <v>0</v>
      </c>
      <c r="O232" s="9">
        <v>0</v>
      </c>
      <c r="P232" s="9">
        <v>0</v>
      </c>
      <c r="Q232" s="9">
        <v>0</v>
      </c>
      <c r="R232" s="9">
        <v>0</v>
      </c>
      <c r="S232" s="9">
        <v>0</v>
      </c>
      <c r="T232" s="9">
        <v>0</v>
      </c>
      <c r="U232" s="9">
        <v>0</v>
      </c>
      <c r="V232" s="9">
        <v>0</v>
      </c>
      <c r="W232" s="9">
        <v>0</v>
      </c>
      <c r="X232" s="9">
        <v>0</v>
      </c>
      <c r="Y232" s="9">
        <v>0</v>
      </c>
      <c r="Z232" s="9">
        <v>0</v>
      </c>
      <c r="AA232" s="9">
        <v>0</v>
      </c>
      <c r="AB232" s="9">
        <v>0</v>
      </c>
      <c r="AC232" s="9">
        <v>0</v>
      </c>
      <c r="AD232" s="9">
        <v>0</v>
      </c>
      <c r="AE232" s="9">
        <v>0</v>
      </c>
      <c r="AF232" s="9">
        <v>0</v>
      </c>
      <c r="AG232" s="9">
        <v>0</v>
      </c>
      <c r="AH232" s="9">
        <v>0</v>
      </c>
      <c r="AI232" s="9">
        <v>0</v>
      </c>
      <c r="AJ232" s="9">
        <v>0</v>
      </c>
      <c r="AK232" s="9">
        <v>0</v>
      </c>
      <c r="AL232" s="9">
        <v>0</v>
      </c>
      <c r="AM232" s="9">
        <v>0</v>
      </c>
      <c r="AN232" s="9">
        <v>0</v>
      </c>
      <c r="AO232" s="9">
        <v>0</v>
      </c>
      <c r="AP232" s="9">
        <v>0</v>
      </c>
      <c r="AQ232" s="9">
        <v>0</v>
      </c>
      <c r="AR232" s="9">
        <v>0</v>
      </c>
      <c r="AS232" s="9">
        <v>0</v>
      </c>
      <c r="AT232" s="9">
        <v>0</v>
      </c>
      <c r="AU232" s="9">
        <v>0</v>
      </c>
      <c r="AV232" s="9">
        <v>0</v>
      </c>
      <c r="AW232" s="9">
        <v>0</v>
      </c>
      <c r="AX232" s="9">
        <v>0</v>
      </c>
      <c r="AY232" s="9">
        <v>0</v>
      </c>
      <c r="AZ232" s="9">
        <v>0</v>
      </c>
      <c r="BA232" s="9">
        <v>0</v>
      </c>
      <c r="BB232" s="9">
        <v>0</v>
      </c>
      <c r="BC232" t="s">
        <v>129</v>
      </c>
      <c r="BD232" s="9">
        <v>0</v>
      </c>
    </row>
    <row r="233" spans="1:56" x14ac:dyDescent="0.2">
      <c r="A233" s="11" t="s">
        <v>88</v>
      </c>
      <c r="B233" s="9"/>
      <c r="C233" s="9"/>
      <c r="D233" s="9"/>
      <c r="E233" s="9"/>
      <c r="F233" s="9"/>
      <c r="G233" s="9"/>
      <c r="H233" s="9">
        <v>0</v>
      </c>
      <c r="I233" s="9">
        <v>0</v>
      </c>
      <c r="J233" s="9">
        <v>0</v>
      </c>
      <c r="K233" s="9">
        <v>0</v>
      </c>
      <c r="L233" s="9">
        <v>0</v>
      </c>
      <c r="M233" s="9">
        <v>0</v>
      </c>
      <c r="N233" s="9">
        <v>0</v>
      </c>
      <c r="O233" s="9">
        <v>0</v>
      </c>
      <c r="P233" s="9">
        <v>0</v>
      </c>
      <c r="Q233" s="9">
        <v>0</v>
      </c>
      <c r="R233" s="9">
        <v>0</v>
      </c>
      <c r="S233" s="9">
        <v>0</v>
      </c>
      <c r="T233" s="9">
        <v>0</v>
      </c>
      <c r="U233" s="9">
        <v>0</v>
      </c>
      <c r="V233" s="9">
        <v>0</v>
      </c>
      <c r="W233" s="9">
        <v>0</v>
      </c>
      <c r="X233" s="9">
        <v>0</v>
      </c>
      <c r="Y233" s="9">
        <v>0</v>
      </c>
      <c r="Z233" s="9">
        <v>0</v>
      </c>
      <c r="AA233" s="9">
        <v>0</v>
      </c>
      <c r="AB233" s="9">
        <v>0</v>
      </c>
      <c r="AC233" s="9">
        <v>0</v>
      </c>
      <c r="AD233" s="9">
        <v>0</v>
      </c>
      <c r="AE233" s="9">
        <v>0</v>
      </c>
      <c r="AF233" s="9">
        <v>0</v>
      </c>
      <c r="AG233" s="9">
        <v>0</v>
      </c>
      <c r="AH233" s="9">
        <v>0</v>
      </c>
      <c r="AI233" s="9">
        <v>0</v>
      </c>
      <c r="AJ233" s="9">
        <v>0</v>
      </c>
      <c r="AK233" s="9">
        <v>0</v>
      </c>
      <c r="AL233" s="9">
        <v>0</v>
      </c>
      <c r="AM233" s="9">
        <v>0</v>
      </c>
      <c r="AN233" s="9">
        <v>0</v>
      </c>
      <c r="AO233" s="9">
        <v>0</v>
      </c>
      <c r="AP233" s="9">
        <v>0</v>
      </c>
      <c r="AQ233" s="9">
        <v>0</v>
      </c>
      <c r="AR233" s="9">
        <v>0</v>
      </c>
      <c r="AS233" s="9">
        <v>0</v>
      </c>
      <c r="AT233" s="9">
        <v>0</v>
      </c>
      <c r="AU233" s="9">
        <v>0</v>
      </c>
      <c r="AV233" s="9">
        <v>0</v>
      </c>
      <c r="AW233" s="9">
        <v>0</v>
      </c>
      <c r="AX233" s="9">
        <v>0</v>
      </c>
      <c r="AY233" s="9">
        <v>0</v>
      </c>
      <c r="AZ233" s="9">
        <v>0</v>
      </c>
      <c r="BA233" s="9">
        <v>0</v>
      </c>
      <c r="BB233" s="9">
        <v>0</v>
      </c>
      <c r="BC233" t="s">
        <v>134</v>
      </c>
      <c r="BD233" s="9">
        <v>0</v>
      </c>
    </row>
    <row r="234" spans="1:56" x14ac:dyDescent="0.2">
      <c r="A234" s="11" t="s">
        <v>89</v>
      </c>
      <c r="B234" s="9"/>
      <c r="C234" s="9"/>
      <c r="D234" s="9"/>
      <c r="E234" s="9"/>
      <c r="F234" s="9"/>
      <c r="G234" s="9"/>
      <c r="H234" s="9">
        <v>0</v>
      </c>
      <c r="I234" s="9">
        <v>0</v>
      </c>
      <c r="J234" s="9">
        <v>0</v>
      </c>
      <c r="K234" s="9">
        <v>0</v>
      </c>
      <c r="L234" s="9">
        <v>0</v>
      </c>
      <c r="M234" s="9">
        <v>0</v>
      </c>
      <c r="N234" s="9">
        <v>0</v>
      </c>
      <c r="O234" s="9">
        <v>0</v>
      </c>
      <c r="P234" s="9">
        <v>0</v>
      </c>
      <c r="Q234" s="9">
        <v>0</v>
      </c>
      <c r="R234" s="9">
        <v>0</v>
      </c>
      <c r="S234" s="9">
        <v>0</v>
      </c>
      <c r="T234" s="9">
        <v>0</v>
      </c>
      <c r="U234" s="9">
        <v>0</v>
      </c>
      <c r="V234" s="9">
        <v>0</v>
      </c>
      <c r="W234" s="9">
        <v>0</v>
      </c>
      <c r="X234" s="9">
        <v>0</v>
      </c>
      <c r="Y234" s="9">
        <v>0</v>
      </c>
      <c r="Z234" s="9">
        <v>0</v>
      </c>
      <c r="AA234" s="9">
        <v>0</v>
      </c>
      <c r="AB234" s="9">
        <v>0</v>
      </c>
      <c r="AC234" s="9">
        <v>0</v>
      </c>
      <c r="AD234" s="9">
        <v>0</v>
      </c>
      <c r="AE234" s="9">
        <v>0</v>
      </c>
      <c r="AF234" s="9">
        <v>0</v>
      </c>
      <c r="AG234" s="9">
        <v>0</v>
      </c>
      <c r="AH234" s="9">
        <v>0</v>
      </c>
      <c r="AI234" s="9">
        <v>0</v>
      </c>
      <c r="AJ234" s="9">
        <v>0</v>
      </c>
      <c r="AK234" s="9">
        <v>0</v>
      </c>
      <c r="AL234" s="9">
        <v>0</v>
      </c>
      <c r="AM234" s="9">
        <v>0</v>
      </c>
      <c r="AN234" s="9">
        <v>0</v>
      </c>
      <c r="AO234" s="9">
        <v>0</v>
      </c>
      <c r="AP234" s="9">
        <v>0</v>
      </c>
      <c r="AQ234" s="9">
        <v>0</v>
      </c>
      <c r="AR234" s="9">
        <v>0</v>
      </c>
      <c r="AS234" s="9">
        <v>0</v>
      </c>
      <c r="AT234" s="9">
        <v>0</v>
      </c>
      <c r="AU234" s="9">
        <v>0</v>
      </c>
      <c r="AV234" s="9">
        <v>0</v>
      </c>
      <c r="AW234" s="9">
        <v>0</v>
      </c>
      <c r="AX234" s="9">
        <v>0</v>
      </c>
      <c r="AY234" s="9">
        <v>0</v>
      </c>
      <c r="AZ234" s="9">
        <v>0</v>
      </c>
      <c r="BA234" s="9">
        <v>0</v>
      </c>
      <c r="BB234" s="9">
        <v>0</v>
      </c>
      <c r="BC234" t="s">
        <v>112</v>
      </c>
      <c r="BD234" s="9">
        <v>0</v>
      </c>
    </row>
    <row r="235" spans="1:56" x14ac:dyDescent="0.2">
      <c r="A235" s="11" t="s">
        <v>90</v>
      </c>
      <c r="B235" s="9"/>
      <c r="C235" s="9"/>
      <c r="D235" s="9"/>
      <c r="E235" s="9"/>
      <c r="F235" s="9"/>
      <c r="G235" s="9"/>
      <c r="H235" s="9">
        <v>0</v>
      </c>
      <c r="I235" s="9">
        <v>0</v>
      </c>
      <c r="J235" s="9">
        <v>0</v>
      </c>
      <c r="K235" s="9">
        <v>0</v>
      </c>
      <c r="L235" s="9">
        <v>0</v>
      </c>
      <c r="M235" s="9">
        <v>0</v>
      </c>
      <c r="N235" s="9">
        <v>0</v>
      </c>
      <c r="O235" s="9">
        <v>0</v>
      </c>
      <c r="P235" s="9">
        <v>0</v>
      </c>
      <c r="Q235" s="9">
        <v>0</v>
      </c>
      <c r="R235" s="9">
        <v>0</v>
      </c>
      <c r="S235" s="9">
        <v>0</v>
      </c>
      <c r="T235" s="9">
        <v>0</v>
      </c>
      <c r="U235" s="9">
        <v>0</v>
      </c>
      <c r="V235" s="9">
        <v>0</v>
      </c>
      <c r="W235" s="9">
        <v>0</v>
      </c>
      <c r="X235" s="9">
        <v>0</v>
      </c>
      <c r="Y235" s="9">
        <v>0</v>
      </c>
      <c r="Z235" s="9">
        <v>0</v>
      </c>
      <c r="AA235" s="9">
        <v>0</v>
      </c>
      <c r="AB235" s="9">
        <v>0</v>
      </c>
      <c r="AC235" s="9">
        <v>0</v>
      </c>
      <c r="AD235" s="9">
        <v>0</v>
      </c>
      <c r="AE235" s="9">
        <v>0</v>
      </c>
      <c r="AF235" s="9">
        <v>0</v>
      </c>
      <c r="AG235" s="9">
        <v>0</v>
      </c>
      <c r="AH235" s="9">
        <v>0</v>
      </c>
      <c r="AI235" s="9">
        <v>0</v>
      </c>
      <c r="AJ235" s="9">
        <v>0</v>
      </c>
      <c r="AK235" s="9">
        <v>0</v>
      </c>
      <c r="AL235" s="9">
        <v>0</v>
      </c>
      <c r="AM235" s="9">
        <v>0</v>
      </c>
      <c r="AN235" s="9">
        <v>0</v>
      </c>
      <c r="AO235" s="9">
        <v>0</v>
      </c>
      <c r="AP235" s="9">
        <v>0</v>
      </c>
      <c r="AQ235" s="9">
        <v>0</v>
      </c>
      <c r="AR235" s="9">
        <v>0</v>
      </c>
      <c r="AS235" s="9">
        <v>0</v>
      </c>
      <c r="AT235" s="9">
        <v>0</v>
      </c>
      <c r="AU235" s="9">
        <v>0</v>
      </c>
      <c r="AV235" s="9">
        <v>0</v>
      </c>
      <c r="AW235" s="9">
        <v>0</v>
      </c>
      <c r="AX235" s="9">
        <v>0</v>
      </c>
      <c r="AY235" s="9">
        <v>0</v>
      </c>
      <c r="AZ235" s="9">
        <v>0</v>
      </c>
      <c r="BA235" s="9">
        <v>0</v>
      </c>
      <c r="BB235" s="9">
        <v>0</v>
      </c>
      <c r="BC235" t="s">
        <v>93</v>
      </c>
      <c r="BD235" s="9">
        <v>0</v>
      </c>
    </row>
    <row r="236" spans="1:56" x14ac:dyDescent="0.2">
      <c r="A236" s="29" t="s">
        <v>75</v>
      </c>
      <c r="B236" s="21">
        <v>4991</v>
      </c>
      <c r="C236" s="21">
        <v>0</v>
      </c>
      <c r="D236" s="21">
        <v>5010</v>
      </c>
      <c r="E236" s="21">
        <v>0</v>
      </c>
      <c r="F236" s="21">
        <v>5072</v>
      </c>
      <c r="G236" s="21">
        <v>0</v>
      </c>
      <c r="H236" s="21">
        <v>8139</v>
      </c>
      <c r="I236" s="21">
        <v>8093</v>
      </c>
      <c r="J236" s="21">
        <v>8022</v>
      </c>
      <c r="K236" s="21">
        <v>7890</v>
      </c>
      <c r="L236" s="21">
        <v>7999</v>
      </c>
      <c r="M236" s="21">
        <v>8116</v>
      </c>
      <c r="N236" s="21">
        <v>8194</v>
      </c>
      <c r="O236" s="21">
        <v>8213</v>
      </c>
      <c r="P236" s="21">
        <v>8241</v>
      </c>
      <c r="Q236" s="21">
        <v>8252</v>
      </c>
      <c r="R236" s="21">
        <v>8268</v>
      </c>
      <c r="S236" s="21">
        <v>8267</v>
      </c>
      <c r="T236" s="21">
        <v>8119</v>
      </c>
      <c r="U236" s="21">
        <v>8107</v>
      </c>
      <c r="V236" s="21">
        <v>8076</v>
      </c>
      <c r="W236" s="21">
        <v>8039</v>
      </c>
      <c r="X236" s="21">
        <v>8039</v>
      </c>
      <c r="Y236" s="21">
        <v>8052</v>
      </c>
      <c r="Z236" s="21">
        <v>8834</v>
      </c>
      <c r="AA236" s="21">
        <v>8861</v>
      </c>
      <c r="AB236" s="21">
        <v>8843</v>
      </c>
      <c r="AC236" s="21">
        <v>8814</v>
      </c>
      <c r="AD236" s="21">
        <v>8722</v>
      </c>
      <c r="AE236" s="21">
        <v>8934</v>
      </c>
      <c r="AF236" s="21">
        <v>8799</v>
      </c>
      <c r="AG236" s="21">
        <v>8891</v>
      </c>
      <c r="AH236" s="21">
        <v>9012</v>
      </c>
      <c r="AI236" s="21">
        <v>9083</v>
      </c>
      <c r="AJ236" s="21">
        <v>9197</v>
      </c>
      <c r="AK236" s="21">
        <v>9279</v>
      </c>
      <c r="AL236" s="21">
        <v>9574</v>
      </c>
      <c r="AM236" s="21">
        <v>9717</v>
      </c>
      <c r="AN236" s="21">
        <v>9905</v>
      </c>
      <c r="AO236" s="21">
        <v>10112</v>
      </c>
      <c r="AP236" s="21">
        <v>10327</v>
      </c>
      <c r="AQ236" s="21">
        <v>10704</v>
      </c>
      <c r="AR236" s="21">
        <v>12045</v>
      </c>
      <c r="AS236" s="21">
        <v>12789</v>
      </c>
      <c r="AT236" s="21">
        <v>13545</v>
      </c>
      <c r="AU236" s="21">
        <v>14223</v>
      </c>
      <c r="AV236" s="21">
        <v>14798</v>
      </c>
      <c r="AW236" s="21">
        <v>15450</v>
      </c>
      <c r="AX236" s="21">
        <v>16150</v>
      </c>
      <c r="AY236" s="21">
        <v>16967</v>
      </c>
      <c r="AZ236" s="21">
        <v>17676</v>
      </c>
      <c r="BA236" s="21">
        <v>18244</v>
      </c>
      <c r="BB236" s="21">
        <v>18605</v>
      </c>
      <c r="BC236" t="s">
        <v>130</v>
      </c>
      <c r="BD236" s="9">
        <v>0</v>
      </c>
    </row>
    <row r="237" spans="1:56" x14ac:dyDescent="0.2">
      <c r="A237" s="11" t="s">
        <v>111</v>
      </c>
      <c r="B237" s="9"/>
      <c r="C237" s="9"/>
      <c r="D237" s="9"/>
      <c r="E237" s="9"/>
      <c r="F237" s="9"/>
      <c r="G237" s="9"/>
      <c r="H237" s="9">
        <v>0</v>
      </c>
      <c r="I237" s="9">
        <v>0</v>
      </c>
      <c r="J237" s="9">
        <v>0</v>
      </c>
      <c r="K237" s="9">
        <v>0</v>
      </c>
      <c r="L237" s="9">
        <v>0</v>
      </c>
      <c r="M237" s="9">
        <v>0</v>
      </c>
      <c r="N237" s="9">
        <v>0</v>
      </c>
      <c r="O237" s="9">
        <v>0</v>
      </c>
      <c r="P237" s="9">
        <v>0</v>
      </c>
      <c r="Q237" s="9">
        <v>0</v>
      </c>
      <c r="R237" s="9">
        <v>0</v>
      </c>
      <c r="S237" s="9">
        <v>0</v>
      </c>
      <c r="T237" s="9">
        <v>0</v>
      </c>
      <c r="U237" s="9">
        <v>0</v>
      </c>
      <c r="V237" s="9">
        <v>0</v>
      </c>
      <c r="W237" s="9">
        <v>0</v>
      </c>
      <c r="X237" s="9">
        <v>0</v>
      </c>
      <c r="Y237" s="9">
        <v>0</v>
      </c>
      <c r="Z237" s="9">
        <v>0</v>
      </c>
      <c r="AA237" s="9">
        <v>0</v>
      </c>
      <c r="AB237" s="9">
        <v>0</v>
      </c>
      <c r="AC237" s="9">
        <v>0</v>
      </c>
      <c r="AD237" s="9">
        <v>0</v>
      </c>
      <c r="AE237" s="9">
        <v>0</v>
      </c>
      <c r="AF237" s="9">
        <v>0</v>
      </c>
      <c r="AG237" s="9">
        <v>0</v>
      </c>
      <c r="AH237" s="9">
        <v>0</v>
      </c>
      <c r="AI237" s="9">
        <v>0</v>
      </c>
      <c r="AJ237" s="9">
        <v>0</v>
      </c>
      <c r="AK237" s="9">
        <v>0</v>
      </c>
      <c r="AL237" s="9">
        <v>0</v>
      </c>
      <c r="AM237" s="9">
        <v>0</v>
      </c>
      <c r="AN237" s="9">
        <v>0</v>
      </c>
      <c r="AO237" s="9">
        <v>0</v>
      </c>
      <c r="AP237" s="9">
        <v>0</v>
      </c>
      <c r="AQ237" s="9">
        <v>0</v>
      </c>
      <c r="AR237" s="9">
        <v>0</v>
      </c>
      <c r="AS237" s="9">
        <v>0</v>
      </c>
      <c r="AT237" s="9">
        <v>0</v>
      </c>
      <c r="AU237" s="9">
        <v>0</v>
      </c>
      <c r="AV237" s="9">
        <v>0</v>
      </c>
      <c r="AW237" s="9">
        <v>0</v>
      </c>
      <c r="AX237" s="9">
        <v>0</v>
      </c>
      <c r="AY237" s="9">
        <v>0</v>
      </c>
      <c r="AZ237" s="9">
        <v>0</v>
      </c>
      <c r="BA237" s="9">
        <v>0</v>
      </c>
      <c r="BB237" s="9">
        <v>0</v>
      </c>
      <c r="BC237" t="s">
        <v>113</v>
      </c>
      <c r="BD237" s="9">
        <v>0</v>
      </c>
    </row>
    <row r="238" spans="1:56" x14ac:dyDescent="0.2">
      <c r="A238" s="11" t="s">
        <v>91</v>
      </c>
      <c r="B238" s="9"/>
      <c r="C238" s="9"/>
      <c r="D238" s="9"/>
      <c r="E238" s="9"/>
      <c r="F238" s="9"/>
      <c r="G238" s="9"/>
      <c r="H238" s="9"/>
      <c r="I238" s="9"/>
      <c r="J238" s="9"/>
      <c r="K238" s="9">
        <v>0</v>
      </c>
      <c r="L238" s="9">
        <v>0</v>
      </c>
      <c r="M238" s="9">
        <v>0</v>
      </c>
      <c r="N238" s="9">
        <v>0</v>
      </c>
      <c r="O238" s="9">
        <v>0</v>
      </c>
      <c r="P238" s="9">
        <v>0</v>
      </c>
      <c r="Q238" s="9">
        <v>0</v>
      </c>
      <c r="R238" s="9">
        <v>0</v>
      </c>
      <c r="S238" s="9">
        <v>0</v>
      </c>
      <c r="T238" s="9">
        <v>0</v>
      </c>
      <c r="U238" s="9">
        <v>0</v>
      </c>
      <c r="V238" s="9">
        <v>0</v>
      </c>
      <c r="W238" s="9">
        <v>1097</v>
      </c>
      <c r="X238" s="9">
        <v>1101</v>
      </c>
      <c r="Y238" s="9">
        <v>1110</v>
      </c>
      <c r="Z238" s="9">
        <v>1115</v>
      </c>
      <c r="AA238" s="9">
        <v>1122</v>
      </c>
      <c r="AB238" s="9">
        <v>1127</v>
      </c>
      <c r="AC238" s="9">
        <v>1129</v>
      </c>
      <c r="AD238" s="9">
        <v>1131</v>
      </c>
      <c r="AE238" s="9">
        <v>1133</v>
      </c>
      <c r="AF238" s="9">
        <v>1155</v>
      </c>
      <c r="AG238" s="9">
        <v>1156</v>
      </c>
      <c r="AH238" s="9">
        <v>1156</v>
      </c>
      <c r="AI238" s="9">
        <v>1156</v>
      </c>
      <c r="AJ238" s="9">
        <v>1156</v>
      </c>
      <c r="AK238" s="9">
        <v>1159</v>
      </c>
      <c r="AL238" s="9">
        <v>1159</v>
      </c>
      <c r="AM238" s="9">
        <v>1172</v>
      </c>
      <c r="AN238" s="9">
        <v>1173</v>
      </c>
      <c r="AO238" s="9">
        <v>1176</v>
      </c>
      <c r="AP238" s="9">
        <v>1169</v>
      </c>
      <c r="AQ238" s="9">
        <v>1172</v>
      </c>
      <c r="AR238" s="9">
        <v>1172</v>
      </c>
      <c r="AS238" s="9">
        <v>1178</v>
      </c>
      <c r="AT238" s="9">
        <v>1179</v>
      </c>
      <c r="AU238" s="9">
        <v>1179</v>
      </c>
      <c r="AV238" s="9">
        <v>1178</v>
      </c>
      <c r="AW238" s="9">
        <v>1182</v>
      </c>
      <c r="AX238" s="9">
        <v>1185</v>
      </c>
      <c r="AY238" s="9">
        <v>1185</v>
      </c>
      <c r="AZ238" s="9">
        <v>1186</v>
      </c>
      <c r="BA238" s="9">
        <v>1188</v>
      </c>
      <c r="BB238" s="9">
        <v>1188</v>
      </c>
      <c r="BC238" t="s">
        <v>94</v>
      </c>
      <c r="BD238" s="9">
        <v>0</v>
      </c>
    </row>
    <row r="239" spans="1:56" x14ac:dyDescent="0.2">
      <c r="A239" s="11" t="s">
        <v>92</v>
      </c>
      <c r="B239" s="9"/>
      <c r="C239" s="9"/>
      <c r="D239" s="9"/>
      <c r="E239" s="9"/>
      <c r="F239" s="9"/>
      <c r="G239" s="9"/>
      <c r="H239" s="9"/>
      <c r="I239" s="9"/>
      <c r="J239" s="9"/>
      <c r="K239" s="9">
        <v>0</v>
      </c>
      <c r="L239" s="9">
        <v>0</v>
      </c>
      <c r="M239" s="9">
        <v>0</v>
      </c>
      <c r="N239" s="9">
        <v>0</v>
      </c>
      <c r="O239" s="9">
        <v>0</v>
      </c>
      <c r="P239" s="9">
        <v>0</v>
      </c>
      <c r="Q239" s="9">
        <v>0</v>
      </c>
      <c r="R239" s="9">
        <v>0</v>
      </c>
      <c r="S239" s="9">
        <v>0</v>
      </c>
      <c r="T239" s="9">
        <v>0</v>
      </c>
      <c r="U239" s="9">
        <v>0</v>
      </c>
      <c r="V239" s="9">
        <v>0</v>
      </c>
      <c r="W239" s="9">
        <v>0</v>
      </c>
      <c r="X239" s="9">
        <v>0</v>
      </c>
      <c r="Y239" s="9">
        <v>0</v>
      </c>
      <c r="Z239" s="9">
        <v>0</v>
      </c>
      <c r="AA239" s="9">
        <v>0</v>
      </c>
      <c r="AB239" s="9">
        <v>0</v>
      </c>
      <c r="AC239" s="9">
        <v>0</v>
      </c>
      <c r="AD239" s="9">
        <v>0</v>
      </c>
      <c r="AE239" s="9">
        <v>0</v>
      </c>
      <c r="AF239" s="9">
        <v>0</v>
      </c>
      <c r="AG239" s="9">
        <v>0</v>
      </c>
      <c r="AH239" s="9">
        <v>0</v>
      </c>
      <c r="AI239" s="9">
        <v>0</v>
      </c>
      <c r="AJ239" s="9">
        <v>0</v>
      </c>
      <c r="AK239" s="9">
        <v>0</v>
      </c>
      <c r="AL239" s="9">
        <v>0</v>
      </c>
      <c r="AM239" s="9">
        <v>0</v>
      </c>
      <c r="AN239" s="9">
        <v>0</v>
      </c>
      <c r="AO239" s="9">
        <v>0</v>
      </c>
      <c r="AP239" s="9">
        <v>0</v>
      </c>
      <c r="AQ239" s="9">
        <v>0</v>
      </c>
      <c r="AR239" s="9">
        <v>0</v>
      </c>
      <c r="AS239" s="9">
        <v>0</v>
      </c>
      <c r="AT239" s="9">
        <v>0</v>
      </c>
      <c r="AU239" s="9">
        <v>0</v>
      </c>
      <c r="AV239" s="9">
        <v>0</v>
      </c>
      <c r="AW239" s="9">
        <v>0</v>
      </c>
      <c r="AX239" s="9">
        <v>0</v>
      </c>
      <c r="AY239" s="9">
        <v>0</v>
      </c>
      <c r="AZ239" s="9">
        <v>0</v>
      </c>
      <c r="BA239" s="9">
        <v>0</v>
      </c>
      <c r="BB239" s="9">
        <v>0</v>
      </c>
      <c r="BC239" t="s">
        <v>136</v>
      </c>
      <c r="BD239" s="9">
        <v>0</v>
      </c>
    </row>
    <row r="240" spans="1:56" x14ac:dyDescent="0.2">
      <c r="A240" s="11" t="s">
        <v>129</v>
      </c>
      <c r="B240" s="9"/>
      <c r="C240" s="9"/>
      <c r="D240" s="9"/>
      <c r="E240" s="9"/>
      <c r="F240" s="9"/>
      <c r="G240" s="9"/>
      <c r="H240" s="9">
        <v>0</v>
      </c>
      <c r="I240" s="9">
        <v>0</v>
      </c>
      <c r="J240" s="9">
        <v>0</v>
      </c>
      <c r="K240" s="9">
        <v>0</v>
      </c>
      <c r="L240" s="9">
        <v>0</v>
      </c>
      <c r="M240" s="9">
        <v>0</v>
      </c>
      <c r="N240" s="9">
        <v>0</v>
      </c>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t="s">
        <v>100</v>
      </c>
      <c r="BD240" s="9">
        <v>0</v>
      </c>
    </row>
    <row r="241" spans="1:56" x14ac:dyDescent="0.2">
      <c r="A241" s="11" t="s">
        <v>134</v>
      </c>
      <c r="B241" s="9"/>
      <c r="C241" s="9"/>
      <c r="D241" s="9"/>
      <c r="E241" s="9"/>
      <c r="F241" s="9"/>
      <c r="G241" s="9"/>
      <c r="H241" s="9"/>
      <c r="I241" s="9"/>
      <c r="J241" s="9"/>
      <c r="K241" s="9"/>
      <c r="L241" s="9"/>
      <c r="M241" s="9"/>
      <c r="N241" s="9"/>
      <c r="O241" s="9"/>
      <c r="P241" s="9"/>
      <c r="Q241" s="9"/>
      <c r="R241" s="9"/>
      <c r="S241" s="9"/>
      <c r="T241" s="9"/>
      <c r="U241" s="9"/>
      <c r="V241" s="9"/>
      <c r="W241" s="9"/>
      <c r="X241" s="9">
        <v>0</v>
      </c>
      <c r="Y241" s="9">
        <v>0</v>
      </c>
      <c r="Z241" s="9">
        <v>0</v>
      </c>
      <c r="AA241" s="9">
        <v>0</v>
      </c>
      <c r="AB241" s="9">
        <v>0</v>
      </c>
      <c r="AC241" s="9">
        <v>0</v>
      </c>
      <c r="AD241" s="9">
        <v>0</v>
      </c>
      <c r="AE241" s="9">
        <v>0</v>
      </c>
      <c r="AF241" s="9">
        <v>0</v>
      </c>
      <c r="AG241" s="9">
        <v>0</v>
      </c>
      <c r="AH241" s="9">
        <v>0</v>
      </c>
      <c r="AI241" s="9">
        <v>0</v>
      </c>
      <c r="AJ241" s="9">
        <v>0</v>
      </c>
      <c r="AK241" s="9">
        <v>0</v>
      </c>
      <c r="AL241" s="9"/>
      <c r="AM241" s="9"/>
      <c r="AN241" s="9"/>
      <c r="AO241" s="9"/>
      <c r="AP241" s="9"/>
      <c r="AQ241" s="9"/>
      <c r="AR241" s="9"/>
      <c r="AS241" s="9"/>
      <c r="AT241" s="9"/>
      <c r="AU241" s="9"/>
      <c r="AV241" s="9"/>
      <c r="AW241" s="9"/>
      <c r="AX241" s="9"/>
      <c r="AY241" s="9"/>
      <c r="AZ241" s="9"/>
      <c r="BA241" s="9"/>
      <c r="BB241" s="9"/>
      <c r="BC241" t="s">
        <v>131</v>
      </c>
      <c r="BD241" s="9">
        <v>0</v>
      </c>
    </row>
    <row r="242" spans="1:56" x14ac:dyDescent="0.2">
      <c r="A242" s="11" t="s">
        <v>112</v>
      </c>
      <c r="B242" s="9"/>
      <c r="C242" s="9"/>
      <c r="D242" s="9"/>
      <c r="E242" s="9"/>
      <c r="F242" s="9"/>
      <c r="G242" s="9"/>
      <c r="H242" s="9">
        <v>0</v>
      </c>
      <c r="I242" s="9">
        <v>0</v>
      </c>
      <c r="J242" s="9">
        <v>0</v>
      </c>
      <c r="K242" s="9">
        <v>0</v>
      </c>
      <c r="L242" s="9">
        <v>0</v>
      </c>
      <c r="M242" s="9">
        <v>0</v>
      </c>
      <c r="N242" s="9">
        <v>0</v>
      </c>
      <c r="O242" s="9">
        <v>0</v>
      </c>
      <c r="P242" s="9">
        <v>0</v>
      </c>
      <c r="Q242" s="9">
        <v>0</v>
      </c>
      <c r="R242" s="9">
        <v>0</v>
      </c>
      <c r="S242" s="9">
        <v>0</v>
      </c>
      <c r="T242" s="9">
        <v>0</v>
      </c>
      <c r="U242" s="9">
        <v>0</v>
      </c>
      <c r="V242" s="9">
        <v>0</v>
      </c>
      <c r="W242" s="9">
        <v>0</v>
      </c>
      <c r="X242" s="9">
        <v>0</v>
      </c>
      <c r="Y242" s="9">
        <v>0</v>
      </c>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t="s">
        <v>114</v>
      </c>
      <c r="BD242" s="9">
        <v>0</v>
      </c>
    </row>
    <row r="243" spans="1:56" x14ac:dyDescent="0.2">
      <c r="A243" s="11" t="s">
        <v>93</v>
      </c>
      <c r="B243" s="9"/>
      <c r="C243" s="9"/>
      <c r="D243" s="9"/>
      <c r="E243" s="9"/>
      <c r="F243" s="9"/>
      <c r="G243" s="9"/>
      <c r="H243" s="9">
        <v>0</v>
      </c>
      <c r="I243" s="9">
        <v>0</v>
      </c>
      <c r="J243" s="9">
        <v>0</v>
      </c>
      <c r="K243" s="9">
        <v>0</v>
      </c>
      <c r="L243" s="9">
        <v>0</v>
      </c>
      <c r="M243" s="9">
        <v>0</v>
      </c>
      <c r="N243" s="9">
        <v>0</v>
      </c>
      <c r="O243" s="9">
        <v>0</v>
      </c>
      <c r="P243" s="9">
        <v>0</v>
      </c>
      <c r="Q243" s="9">
        <v>0</v>
      </c>
      <c r="R243" s="9">
        <v>0</v>
      </c>
      <c r="S243" s="9">
        <v>0</v>
      </c>
      <c r="T243" s="9">
        <v>0</v>
      </c>
      <c r="U243" s="9">
        <v>0</v>
      </c>
      <c r="V243" s="9">
        <v>0</v>
      </c>
      <c r="W243" s="9">
        <v>0</v>
      </c>
      <c r="X243" s="9">
        <v>0</v>
      </c>
      <c r="Y243" s="9">
        <v>0</v>
      </c>
      <c r="Z243" s="9">
        <v>0</v>
      </c>
      <c r="AA243" s="9">
        <v>0</v>
      </c>
      <c r="AB243" s="9">
        <v>0</v>
      </c>
      <c r="AC243" s="9">
        <v>0</v>
      </c>
      <c r="AD243" s="9">
        <v>0</v>
      </c>
      <c r="AE243" s="9">
        <v>0</v>
      </c>
      <c r="AF243" s="9">
        <v>0</v>
      </c>
      <c r="AG243" s="9">
        <v>0</v>
      </c>
      <c r="AH243" s="9">
        <v>0</v>
      </c>
      <c r="AI243" s="9">
        <v>0</v>
      </c>
      <c r="AJ243" s="9">
        <v>0</v>
      </c>
      <c r="AK243" s="9">
        <v>0</v>
      </c>
      <c r="AL243" s="9">
        <v>0</v>
      </c>
      <c r="AM243" s="9">
        <v>0</v>
      </c>
      <c r="AN243" s="9">
        <v>0</v>
      </c>
      <c r="AO243" s="9">
        <v>0</v>
      </c>
      <c r="AP243" s="9">
        <v>0</v>
      </c>
      <c r="AQ243" s="9">
        <v>0</v>
      </c>
      <c r="AR243" s="9">
        <v>0</v>
      </c>
      <c r="AS243" s="9">
        <v>0</v>
      </c>
      <c r="AT243" s="9">
        <v>0</v>
      </c>
      <c r="AU243" s="9">
        <v>0</v>
      </c>
      <c r="AV243" s="9">
        <v>0</v>
      </c>
      <c r="AW243" s="9">
        <v>0</v>
      </c>
      <c r="AX243" s="9">
        <v>0</v>
      </c>
      <c r="AY243" s="9">
        <v>0</v>
      </c>
      <c r="AZ243" s="9">
        <v>0</v>
      </c>
      <c r="BA243" s="9">
        <v>0</v>
      </c>
      <c r="BB243" s="9">
        <v>0</v>
      </c>
      <c r="BC243" t="s">
        <v>95</v>
      </c>
      <c r="BD243" s="9">
        <v>0</v>
      </c>
    </row>
    <row r="244" spans="1:56" x14ac:dyDescent="0.2">
      <c r="A244" s="11" t="s">
        <v>130</v>
      </c>
      <c r="B244" s="9"/>
      <c r="C244" s="9"/>
      <c r="D244" s="9"/>
      <c r="E244" s="9"/>
      <c r="F244" s="9"/>
      <c r="G244" s="9"/>
      <c r="H244" s="9">
        <v>0</v>
      </c>
      <c r="I244" s="9">
        <v>0</v>
      </c>
      <c r="J244" s="9">
        <v>0</v>
      </c>
      <c r="K244" s="9">
        <v>0</v>
      </c>
      <c r="L244" s="9">
        <v>0</v>
      </c>
      <c r="M244" s="9">
        <v>0</v>
      </c>
      <c r="N244" s="9">
        <v>0</v>
      </c>
      <c r="O244" s="9">
        <v>0</v>
      </c>
      <c r="P244" s="9">
        <v>0</v>
      </c>
      <c r="Q244" s="9">
        <v>0</v>
      </c>
      <c r="R244" s="9">
        <v>0</v>
      </c>
      <c r="S244" s="9">
        <v>0</v>
      </c>
      <c r="T244" s="9">
        <v>0</v>
      </c>
      <c r="U244" s="9">
        <v>0</v>
      </c>
      <c r="V244" s="9">
        <v>0</v>
      </c>
      <c r="W244" s="9">
        <v>0</v>
      </c>
      <c r="X244" s="9">
        <v>0</v>
      </c>
      <c r="Y244" s="9">
        <v>0</v>
      </c>
      <c r="Z244" s="9">
        <v>0</v>
      </c>
      <c r="AA244" s="9">
        <v>0</v>
      </c>
      <c r="AB244" s="9">
        <v>0</v>
      </c>
      <c r="AC244" s="9">
        <v>0</v>
      </c>
      <c r="AD244" s="9">
        <v>0</v>
      </c>
      <c r="AE244" s="9">
        <v>0</v>
      </c>
      <c r="AF244" s="9">
        <v>0</v>
      </c>
      <c r="AG244" s="9">
        <v>0</v>
      </c>
      <c r="AH244" s="9">
        <v>0</v>
      </c>
      <c r="AI244" s="9">
        <v>0</v>
      </c>
      <c r="AJ244" s="9">
        <v>0</v>
      </c>
      <c r="AK244" s="9">
        <v>0</v>
      </c>
      <c r="AL244" s="9">
        <v>0</v>
      </c>
      <c r="AM244" s="9">
        <v>0</v>
      </c>
      <c r="AN244" s="9">
        <v>0</v>
      </c>
      <c r="AO244" s="9">
        <v>0</v>
      </c>
      <c r="AP244" s="9">
        <v>0</v>
      </c>
      <c r="AQ244" s="9">
        <v>0</v>
      </c>
      <c r="AR244" s="9">
        <v>0</v>
      </c>
      <c r="AS244" s="9">
        <v>0</v>
      </c>
      <c r="AT244" s="9">
        <v>0</v>
      </c>
      <c r="AU244" s="9">
        <v>0</v>
      </c>
      <c r="AV244" s="9">
        <v>0</v>
      </c>
      <c r="AW244" s="9">
        <v>0</v>
      </c>
      <c r="AX244" s="9">
        <v>0</v>
      </c>
      <c r="AY244" s="9">
        <v>0</v>
      </c>
      <c r="AZ244" s="9">
        <v>0</v>
      </c>
      <c r="BA244" s="9">
        <v>0</v>
      </c>
      <c r="BB244" s="9">
        <v>0</v>
      </c>
      <c r="BD244" s="9"/>
    </row>
    <row r="245" spans="1:56" x14ac:dyDescent="0.2">
      <c r="A245" s="11" t="s">
        <v>113</v>
      </c>
      <c r="B245" s="9"/>
      <c r="C245" s="9"/>
      <c r="D245" s="9"/>
      <c r="E245" s="9"/>
      <c r="F245" s="9"/>
      <c r="G245" s="9"/>
      <c r="H245" s="9">
        <v>0</v>
      </c>
      <c r="I245" s="9">
        <v>0</v>
      </c>
      <c r="J245" s="9">
        <v>0</v>
      </c>
      <c r="K245" s="9">
        <v>0</v>
      </c>
      <c r="L245" s="9">
        <v>0</v>
      </c>
      <c r="M245" s="9">
        <v>0</v>
      </c>
      <c r="N245" s="9">
        <v>0</v>
      </c>
      <c r="O245" s="9">
        <v>0</v>
      </c>
      <c r="P245" s="9">
        <v>0</v>
      </c>
      <c r="Q245" s="9">
        <v>0</v>
      </c>
      <c r="R245" s="9">
        <v>0</v>
      </c>
      <c r="S245" s="9">
        <v>0</v>
      </c>
      <c r="T245" s="9">
        <v>0</v>
      </c>
      <c r="U245" s="9">
        <v>0</v>
      </c>
      <c r="V245" s="9">
        <v>0</v>
      </c>
      <c r="W245" s="9">
        <v>0</v>
      </c>
      <c r="X245" s="9">
        <v>0</v>
      </c>
      <c r="Y245" s="9">
        <v>0</v>
      </c>
      <c r="Z245" s="9">
        <v>0</v>
      </c>
      <c r="AA245" s="9">
        <v>0</v>
      </c>
      <c r="AB245" s="9">
        <v>0</v>
      </c>
      <c r="AC245" s="9">
        <v>0</v>
      </c>
      <c r="AD245" s="9">
        <v>0</v>
      </c>
      <c r="AE245" s="9">
        <v>0</v>
      </c>
      <c r="AF245" s="9">
        <v>0</v>
      </c>
      <c r="AG245" s="9">
        <v>0</v>
      </c>
      <c r="AH245" s="9">
        <v>0</v>
      </c>
      <c r="AI245" s="9">
        <v>0</v>
      </c>
      <c r="AJ245" s="9">
        <v>0</v>
      </c>
      <c r="AK245" s="9">
        <v>0</v>
      </c>
      <c r="AL245" s="9">
        <v>0</v>
      </c>
      <c r="AM245" s="9">
        <v>0</v>
      </c>
      <c r="AN245" s="9">
        <v>0</v>
      </c>
      <c r="AO245" s="9">
        <v>0</v>
      </c>
      <c r="AP245" s="9">
        <v>0</v>
      </c>
      <c r="AQ245" s="9">
        <v>0</v>
      </c>
      <c r="AR245" s="9">
        <v>0</v>
      </c>
      <c r="AS245" s="9">
        <v>0</v>
      </c>
      <c r="AT245" s="9">
        <v>0</v>
      </c>
      <c r="AU245" s="9">
        <v>0</v>
      </c>
      <c r="AV245" s="9">
        <v>0</v>
      </c>
      <c r="AW245" s="9">
        <v>0</v>
      </c>
      <c r="AX245" s="9">
        <v>0</v>
      </c>
      <c r="AY245" s="9">
        <v>0</v>
      </c>
      <c r="AZ245" s="9">
        <v>0</v>
      </c>
      <c r="BA245" s="9">
        <v>0</v>
      </c>
      <c r="BB245" s="9">
        <v>0</v>
      </c>
      <c r="BD245" s="9"/>
    </row>
    <row r="246" spans="1:56" x14ac:dyDescent="0.2">
      <c r="A246" s="11" t="s">
        <v>94</v>
      </c>
      <c r="B246" s="9"/>
      <c r="C246" s="9"/>
      <c r="D246" s="9"/>
      <c r="E246" s="9"/>
      <c r="F246" s="9"/>
      <c r="G246" s="9"/>
      <c r="H246" s="9">
        <v>0</v>
      </c>
      <c r="I246" s="9">
        <v>0</v>
      </c>
      <c r="J246" s="9">
        <v>0</v>
      </c>
      <c r="K246" s="9">
        <v>0</v>
      </c>
      <c r="L246" s="9">
        <v>0</v>
      </c>
      <c r="M246" s="9">
        <v>0</v>
      </c>
      <c r="N246" s="9">
        <v>0</v>
      </c>
      <c r="O246" s="9">
        <v>0</v>
      </c>
      <c r="P246" s="9">
        <v>0</v>
      </c>
      <c r="Q246" s="9">
        <v>0</v>
      </c>
      <c r="R246" s="9">
        <v>0</v>
      </c>
      <c r="S246" s="9">
        <v>0</v>
      </c>
      <c r="T246" s="9">
        <v>0</v>
      </c>
      <c r="U246" s="9">
        <v>0</v>
      </c>
      <c r="V246" s="9">
        <v>0</v>
      </c>
      <c r="W246" s="9">
        <v>0</v>
      </c>
      <c r="X246" s="9">
        <v>0</v>
      </c>
      <c r="Y246" s="9">
        <v>0</v>
      </c>
      <c r="Z246" s="9">
        <v>0</v>
      </c>
      <c r="AA246" s="9">
        <v>0</v>
      </c>
      <c r="AB246" s="9">
        <v>0</v>
      </c>
      <c r="AC246" s="9">
        <v>0</v>
      </c>
      <c r="AD246" s="9">
        <v>0</v>
      </c>
      <c r="AE246" s="9">
        <v>0</v>
      </c>
      <c r="AF246" s="9">
        <v>0</v>
      </c>
      <c r="AG246" s="9">
        <v>0</v>
      </c>
      <c r="AH246" s="9">
        <v>0</v>
      </c>
      <c r="AI246" s="9">
        <v>0</v>
      </c>
      <c r="AJ246" s="9">
        <v>0</v>
      </c>
      <c r="AK246" s="9">
        <v>0</v>
      </c>
      <c r="AL246" s="9">
        <v>0</v>
      </c>
      <c r="AM246" s="9">
        <v>0</v>
      </c>
      <c r="AN246" s="9">
        <v>0</v>
      </c>
      <c r="AO246" s="9">
        <v>0</v>
      </c>
      <c r="AP246" s="9">
        <v>0</v>
      </c>
      <c r="AQ246" s="9">
        <v>0</v>
      </c>
      <c r="AR246" s="9">
        <v>0</v>
      </c>
      <c r="AS246" s="9">
        <v>0</v>
      </c>
      <c r="AT246" s="9">
        <v>0</v>
      </c>
      <c r="AU246" s="9">
        <v>0</v>
      </c>
      <c r="AV246" s="9">
        <v>0</v>
      </c>
      <c r="AW246" s="9">
        <v>0</v>
      </c>
      <c r="AX246" s="9">
        <v>0</v>
      </c>
      <c r="AY246" s="9">
        <v>0</v>
      </c>
      <c r="AZ246" s="9">
        <v>0</v>
      </c>
      <c r="BA246" s="9">
        <v>0</v>
      </c>
      <c r="BB246" s="9">
        <v>0</v>
      </c>
      <c r="BD246" s="9"/>
    </row>
    <row r="247" spans="1:56" x14ac:dyDescent="0.2">
      <c r="A247" s="11" t="s">
        <v>136</v>
      </c>
      <c r="B247" s="9"/>
      <c r="C247" s="9"/>
      <c r="D247" s="9"/>
      <c r="E247" s="9"/>
      <c r="F247" s="9"/>
      <c r="G247" s="9"/>
      <c r="H247" s="9"/>
      <c r="I247" s="9"/>
      <c r="J247" s="9"/>
      <c r="K247" s="9"/>
      <c r="L247" s="9"/>
      <c r="M247" s="9"/>
      <c r="N247" s="9">
        <v>0</v>
      </c>
      <c r="O247" s="9">
        <v>0</v>
      </c>
      <c r="P247" s="9">
        <v>0</v>
      </c>
      <c r="Q247" s="9">
        <v>0</v>
      </c>
      <c r="R247" s="9">
        <v>0</v>
      </c>
      <c r="S247" s="9">
        <v>0</v>
      </c>
      <c r="T247" s="9">
        <v>0</v>
      </c>
      <c r="U247" s="9">
        <v>0</v>
      </c>
      <c r="V247" s="9">
        <v>0</v>
      </c>
      <c r="W247" s="9">
        <v>0</v>
      </c>
      <c r="X247" s="9">
        <v>0</v>
      </c>
      <c r="Y247" s="9">
        <v>0</v>
      </c>
      <c r="Z247" s="9">
        <v>0</v>
      </c>
      <c r="AA247" s="9">
        <v>0</v>
      </c>
      <c r="AB247" s="9">
        <v>0</v>
      </c>
      <c r="AC247" s="9">
        <v>0</v>
      </c>
      <c r="AD247" s="9">
        <v>0</v>
      </c>
      <c r="AE247" s="9"/>
      <c r="AF247" s="9">
        <v>0</v>
      </c>
      <c r="AG247" s="9">
        <v>0</v>
      </c>
      <c r="AH247" s="9">
        <v>0</v>
      </c>
      <c r="AI247" s="9">
        <v>0</v>
      </c>
      <c r="AJ247" s="9">
        <v>0</v>
      </c>
      <c r="AK247" s="9">
        <v>0</v>
      </c>
      <c r="AL247" s="9">
        <v>0</v>
      </c>
      <c r="AM247" s="9">
        <v>0</v>
      </c>
      <c r="AN247" s="9">
        <v>0</v>
      </c>
      <c r="AO247" s="9">
        <v>0</v>
      </c>
      <c r="AP247" s="9">
        <v>0</v>
      </c>
      <c r="AQ247" s="9">
        <v>0</v>
      </c>
      <c r="AR247" s="9">
        <v>0</v>
      </c>
      <c r="AS247" s="9">
        <v>0</v>
      </c>
      <c r="AT247" s="9">
        <v>0</v>
      </c>
      <c r="AU247" s="9">
        <v>0</v>
      </c>
      <c r="AV247" s="9">
        <v>0</v>
      </c>
      <c r="AW247" s="9">
        <v>0</v>
      </c>
      <c r="AX247" s="9">
        <v>0</v>
      </c>
      <c r="AY247" s="9">
        <v>0</v>
      </c>
      <c r="AZ247" s="9">
        <v>0</v>
      </c>
      <c r="BA247" s="9">
        <v>0</v>
      </c>
      <c r="BB247" s="9">
        <v>0</v>
      </c>
      <c r="BD247" s="9"/>
    </row>
    <row r="248" spans="1:56" x14ac:dyDescent="0.2">
      <c r="A248" s="11" t="s">
        <v>100</v>
      </c>
      <c r="B248" s="9"/>
      <c r="C248" s="9"/>
      <c r="D248" s="9"/>
      <c r="E248" s="9"/>
      <c r="F248" s="9"/>
      <c r="G248" s="9"/>
      <c r="H248" s="9">
        <v>0</v>
      </c>
      <c r="I248" s="9">
        <v>0</v>
      </c>
      <c r="J248" s="9">
        <v>0</v>
      </c>
      <c r="K248" s="9">
        <v>0</v>
      </c>
      <c r="L248" s="9">
        <v>0</v>
      </c>
      <c r="M248" s="9">
        <v>0</v>
      </c>
      <c r="N248" s="9">
        <v>0</v>
      </c>
      <c r="O248" s="9">
        <v>0</v>
      </c>
      <c r="P248" s="9">
        <v>0</v>
      </c>
      <c r="Q248" s="9">
        <v>0</v>
      </c>
      <c r="R248" s="9">
        <v>0</v>
      </c>
      <c r="S248" s="9">
        <v>0</v>
      </c>
      <c r="T248" s="9">
        <v>0</v>
      </c>
      <c r="U248" s="9">
        <v>0</v>
      </c>
      <c r="V248" s="9">
        <v>0</v>
      </c>
      <c r="W248" s="9">
        <v>0</v>
      </c>
      <c r="X248" s="9">
        <v>0</v>
      </c>
      <c r="Y248" s="9">
        <v>0</v>
      </c>
      <c r="Z248" s="9">
        <v>0</v>
      </c>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D248" s="9"/>
    </row>
    <row r="249" spans="1:56" x14ac:dyDescent="0.2">
      <c r="A249" s="11" t="s">
        <v>131</v>
      </c>
      <c r="B249" s="9"/>
      <c r="C249" s="9"/>
      <c r="D249" s="9"/>
      <c r="E249" s="9"/>
      <c r="F249" s="9"/>
      <c r="G249" s="9"/>
      <c r="H249" s="9"/>
      <c r="I249" s="9"/>
      <c r="J249" s="9"/>
      <c r="K249" s="9"/>
      <c r="L249" s="9"/>
      <c r="M249" s="9"/>
      <c r="N249" s="9"/>
      <c r="O249" s="9"/>
      <c r="P249" s="9"/>
      <c r="Q249" s="9"/>
      <c r="R249" s="9">
        <v>0</v>
      </c>
      <c r="S249" s="9">
        <v>0</v>
      </c>
      <c r="T249" s="9">
        <v>0</v>
      </c>
      <c r="U249" s="9">
        <v>0</v>
      </c>
      <c r="V249" s="9">
        <v>0</v>
      </c>
      <c r="W249" s="9">
        <v>0</v>
      </c>
      <c r="X249" s="9">
        <v>0</v>
      </c>
      <c r="Y249" s="9">
        <v>0</v>
      </c>
      <c r="Z249" s="9">
        <v>0</v>
      </c>
      <c r="AA249" s="9">
        <v>0</v>
      </c>
      <c r="AB249" s="9">
        <v>0</v>
      </c>
      <c r="AC249" s="9">
        <v>0</v>
      </c>
      <c r="AD249" s="9">
        <v>0</v>
      </c>
      <c r="AE249" s="9">
        <v>0</v>
      </c>
      <c r="AF249" s="9">
        <v>0</v>
      </c>
      <c r="AG249" s="9">
        <v>0</v>
      </c>
      <c r="AH249" s="9">
        <v>0</v>
      </c>
      <c r="AI249" s="9">
        <v>0</v>
      </c>
      <c r="AJ249" s="9">
        <v>0</v>
      </c>
      <c r="AK249" s="9">
        <v>0</v>
      </c>
      <c r="AL249" s="9">
        <v>0</v>
      </c>
      <c r="AM249" s="9">
        <v>0</v>
      </c>
      <c r="AN249" s="9">
        <v>0</v>
      </c>
      <c r="AO249" s="9">
        <v>0</v>
      </c>
      <c r="AP249" s="9">
        <v>0</v>
      </c>
      <c r="AQ249" s="9">
        <v>0</v>
      </c>
      <c r="AR249" s="9">
        <v>0</v>
      </c>
      <c r="AS249" s="9">
        <v>0</v>
      </c>
      <c r="AT249" s="9">
        <v>0</v>
      </c>
      <c r="AU249" s="9">
        <v>0</v>
      </c>
      <c r="AV249" s="9">
        <v>0</v>
      </c>
      <c r="AW249" s="9">
        <v>0</v>
      </c>
      <c r="AX249" s="9">
        <v>0</v>
      </c>
      <c r="AY249" s="9">
        <v>0</v>
      </c>
      <c r="AZ249" s="9">
        <v>0</v>
      </c>
      <c r="BA249" s="9">
        <v>0</v>
      </c>
      <c r="BB249" s="9">
        <v>0</v>
      </c>
      <c r="BD249" s="9"/>
    </row>
    <row r="250" spans="1:56" x14ac:dyDescent="0.2">
      <c r="A250" s="11" t="s">
        <v>114</v>
      </c>
      <c r="B250" s="9"/>
      <c r="C250" s="9"/>
      <c r="D250" s="9"/>
      <c r="E250" s="9"/>
      <c r="F250" s="9"/>
      <c r="G250" s="9"/>
      <c r="H250" s="9">
        <v>0</v>
      </c>
      <c r="I250" s="9">
        <v>0</v>
      </c>
      <c r="J250" s="9">
        <v>0</v>
      </c>
      <c r="K250" s="9">
        <v>0</v>
      </c>
      <c r="L250" s="9">
        <v>0</v>
      </c>
      <c r="M250" s="9">
        <v>0</v>
      </c>
      <c r="N250" s="9">
        <v>0</v>
      </c>
      <c r="O250" s="9">
        <v>0</v>
      </c>
      <c r="P250" s="9">
        <v>0</v>
      </c>
      <c r="Q250" s="9">
        <v>0</v>
      </c>
      <c r="R250" s="9">
        <v>0</v>
      </c>
      <c r="S250" s="9">
        <v>0</v>
      </c>
      <c r="T250" s="9">
        <v>0</v>
      </c>
      <c r="U250" s="9">
        <v>0</v>
      </c>
      <c r="V250" s="9">
        <v>0</v>
      </c>
      <c r="W250" s="9">
        <v>0</v>
      </c>
      <c r="X250" s="9">
        <v>0</v>
      </c>
      <c r="Y250" s="9">
        <v>0</v>
      </c>
      <c r="Z250" s="9">
        <v>0</v>
      </c>
      <c r="AA250" s="9">
        <v>0</v>
      </c>
      <c r="AB250" s="9">
        <v>0</v>
      </c>
      <c r="AC250" s="9">
        <v>0</v>
      </c>
      <c r="AD250" s="9">
        <v>0</v>
      </c>
      <c r="AE250" s="9">
        <v>0</v>
      </c>
      <c r="AF250" s="9">
        <v>0</v>
      </c>
      <c r="AG250" s="9">
        <v>0</v>
      </c>
      <c r="AH250" s="9">
        <v>0</v>
      </c>
      <c r="AI250" s="9">
        <v>0</v>
      </c>
      <c r="AJ250" s="9">
        <v>0</v>
      </c>
      <c r="AK250" s="9">
        <v>0</v>
      </c>
      <c r="AL250" s="9">
        <v>0</v>
      </c>
      <c r="AM250" s="9">
        <v>0</v>
      </c>
      <c r="AN250" s="9">
        <v>0</v>
      </c>
      <c r="AO250" s="9">
        <v>0</v>
      </c>
      <c r="AP250" s="9">
        <v>0</v>
      </c>
      <c r="AQ250" s="9">
        <v>0</v>
      </c>
      <c r="AR250" s="9">
        <v>0</v>
      </c>
      <c r="AS250" s="9">
        <v>0</v>
      </c>
      <c r="AT250" s="9">
        <v>0</v>
      </c>
      <c r="AU250" s="9">
        <v>0</v>
      </c>
      <c r="AV250" s="9">
        <v>0</v>
      </c>
      <c r="AW250" s="9">
        <v>0</v>
      </c>
      <c r="AX250" s="9">
        <v>0</v>
      </c>
      <c r="AY250" s="9">
        <v>0</v>
      </c>
      <c r="AZ250" s="9">
        <v>0</v>
      </c>
      <c r="BA250" s="9">
        <v>0</v>
      </c>
      <c r="BB250" s="9">
        <v>0</v>
      </c>
      <c r="BD250" s="9"/>
    </row>
    <row r="251" spans="1:56" x14ac:dyDescent="0.2">
      <c r="A251" s="11" t="s">
        <v>95</v>
      </c>
      <c r="B251" s="9"/>
      <c r="C251" s="9"/>
      <c r="D251" s="9"/>
      <c r="E251" s="9"/>
      <c r="F251" s="9"/>
      <c r="G251" s="9"/>
      <c r="H251" s="9">
        <v>0</v>
      </c>
      <c r="I251" s="9">
        <v>0</v>
      </c>
      <c r="J251" s="9">
        <v>0</v>
      </c>
      <c r="K251" s="9">
        <v>0</v>
      </c>
      <c r="L251" s="9">
        <v>0</v>
      </c>
      <c r="M251" s="9">
        <v>0</v>
      </c>
      <c r="N251" s="9">
        <v>0</v>
      </c>
      <c r="O251" s="9">
        <v>0</v>
      </c>
      <c r="P251" s="9">
        <v>0</v>
      </c>
      <c r="Q251" s="9">
        <v>0</v>
      </c>
      <c r="R251" s="9">
        <v>0</v>
      </c>
      <c r="S251" s="9">
        <v>0</v>
      </c>
      <c r="T251" s="9">
        <v>0</v>
      </c>
      <c r="U251" s="9">
        <v>0</v>
      </c>
      <c r="V251" s="9">
        <v>0</v>
      </c>
      <c r="W251" s="9">
        <v>0</v>
      </c>
      <c r="X251" s="9">
        <v>0</v>
      </c>
      <c r="Y251" s="9">
        <v>0</v>
      </c>
      <c r="Z251" s="9">
        <v>0</v>
      </c>
      <c r="AA251" s="9">
        <v>0</v>
      </c>
      <c r="AB251" s="9">
        <v>0</v>
      </c>
      <c r="AC251" s="9">
        <v>0</v>
      </c>
      <c r="AD251" s="9">
        <v>0</v>
      </c>
      <c r="AE251" s="9">
        <v>0</v>
      </c>
      <c r="AF251" s="9">
        <v>0</v>
      </c>
      <c r="AG251" s="9">
        <v>0</v>
      </c>
      <c r="AH251" s="9">
        <v>0</v>
      </c>
      <c r="AI251" s="9">
        <v>0</v>
      </c>
      <c r="AJ251" s="9">
        <v>0</v>
      </c>
      <c r="AK251" s="9">
        <v>0</v>
      </c>
      <c r="AL251" s="9">
        <v>0</v>
      </c>
      <c r="AM251" s="9">
        <v>0</v>
      </c>
      <c r="AN251" s="9">
        <v>0</v>
      </c>
      <c r="AO251" s="9">
        <v>0</v>
      </c>
      <c r="AP251" s="9">
        <v>0</v>
      </c>
      <c r="AQ251" s="9">
        <v>0</v>
      </c>
      <c r="AR251" s="9">
        <v>0</v>
      </c>
      <c r="AS251" s="9">
        <v>0</v>
      </c>
      <c r="AT251" s="9">
        <v>0</v>
      </c>
      <c r="AU251" s="9">
        <v>0</v>
      </c>
      <c r="AV251" s="9">
        <v>0</v>
      </c>
      <c r="AW251" s="9">
        <v>0</v>
      </c>
      <c r="AX251" s="9">
        <v>0</v>
      </c>
      <c r="AY251" s="9">
        <v>0</v>
      </c>
      <c r="AZ251" s="9">
        <v>0</v>
      </c>
      <c r="BA251" s="9">
        <v>0</v>
      </c>
      <c r="BB251" s="9">
        <v>0</v>
      </c>
      <c r="BD251" s="9"/>
    </row>
    <row r="252" spans="1:56" x14ac:dyDescent="0.2">
      <c r="A252" s="8" t="s">
        <v>10</v>
      </c>
      <c r="B252" s="9">
        <v>215037</v>
      </c>
      <c r="C252" s="9">
        <v>208815</v>
      </c>
      <c r="D252" s="9">
        <v>219058</v>
      </c>
      <c r="E252" s="9">
        <v>212811</v>
      </c>
      <c r="F252" s="9">
        <v>221832</v>
      </c>
      <c r="G252" s="9">
        <v>215523</v>
      </c>
      <c r="H252" s="9">
        <v>218393</v>
      </c>
      <c r="I252" s="9">
        <v>226819</v>
      </c>
      <c r="J252" s="9">
        <v>230607</v>
      </c>
      <c r="K252" s="9">
        <v>234635</v>
      </c>
      <c r="L252" s="9">
        <v>241241</v>
      </c>
      <c r="M252" s="9">
        <v>246205</v>
      </c>
      <c r="N252" s="9">
        <v>252569</v>
      </c>
      <c r="O252" s="9">
        <v>259519</v>
      </c>
      <c r="P252" s="9">
        <v>274838</v>
      </c>
      <c r="Q252" s="9">
        <v>279571</v>
      </c>
      <c r="R252" s="9">
        <v>284571</v>
      </c>
      <c r="S252" s="9">
        <v>286772</v>
      </c>
      <c r="T252" s="9">
        <v>287163</v>
      </c>
      <c r="U252" s="9">
        <v>289382</v>
      </c>
      <c r="V252" s="9">
        <v>292280</v>
      </c>
      <c r="W252" s="9">
        <v>296301</v>
      </c>
      <c r="X252" s="9">
        <v>301911</v>
      </c>
      <c r="Y252" s="9">
        <v>307791</v>
      </c>
      <c r="Z252" s="9">
        <v>312535</v>
      </c>
      <c r="AA252" s="9">
        <v>314073</v>
      </c>
      <c r="AB252" s="9">
        <v>333889</v>
      </c>
      <c r="AC252" s="9">
        <v>335695</v>
      </c>
      <c r="AD252" s="9">
        <v>339704</v>
      </c>
      <c r="AE252" s="9">
        <v>351053</v>
      </c>
      <c r="AF252" s="9">
        <v>357801</v>
      </c>
      <c r="AG252" s="9">
        <v>361492</v>
      </c>
      <c r="AH252" s="9">
        <v>362661</v>
      </c>
      <c r="AI252" s="9">
        <v>364955</v>
      </c>
      <c r="AJ252" s="9">
        <v>367047</v>
      </c>
      <c r="AK252" s="9">
        <v>371572</v>
      </c>
      <c r="AL252" s="9">
        <v>378562</v>
      </c>
      <c r="AM252" s="9">
        <v>383518</v>
      </c>
      <c r="AN252" s="9">
        <v>391021</v>
      </c>
      <c r="AO252" s="9">
        <v>393751</v>
      </c>
      <c r="AP252" s="9">
        <v>399486</v>
      </c>
      <c r="AQ252" s="9">
        <v>400528</v>
      </c>
      <c r="AR252" s="9">
        <v>399939</v>
      </c>
      <c r="AS252" s="9">
        <v>407496</v>
      </c>
      <c r="AT252" s="9">
        <v>409244</v>
      </c>
      <c r="AU252" s="9">
        <v>417797</v>
      </c>
      <c r="AV252" s="9">
        <v>419876</v>
      </c>
      <c r="AW252" s="9">
        <v>426907</v>
      </c>
      <c r="AX252" s="9">
        <v>429297</v>
      </c>
      <c r="AY252" s="9">
        <v>427780</v>
      </c>
      <c r="AZ252" s="9">
        <v>431349</v>
      </c>
      <c r="BA252" s="9">
        <v>426347</v>
      </c>
      <c r="BB252" s="9">
        <v>460285</v>
      </c>
      <c r="BD252" s="9"/>
    </row>
    <row r="253" spans="1:56" x14ac:dyDescent="0.2">
      <c r="BD253" s="9"/>
    </row>
    <row r="254" spans="1:56" x14ac:dyDescent="0.2">
      <c r="A254" s="25" t="s">
        <v>137</v>
      </c>
      <c r="B254" s="25"/>
      <c r="C254" s="25"/>
      <c r="D254" s="25"/>
      <c r="E254" s="25"/>
      <c r="F254" s="25"/>
      <c r="G254" s="25"/>
      <c r="H254" s="25">
        <v>1651</v>
      </c>
      <c r="I254" s="25">
        <v>1723</v>
      </c>
      <c r="J254" s="25">
        <v>1790</v>
      </c>
      <c r="K254" s="25">
        <v>1799</v>
      </c>
      <c r="L254" s="25">
        <v>1799</v>
      </c>
      <c r="M254" s="25">
        <v>1761</v>
      </c>
      <c r="N254" s="25">
        <v>1725</v>
      </c>
      <c r="O254" s="25">
        <v>1579</v>
      </c>
      <c r="P254" s="25">
        <v>1615</v>
      </c>
      <c r="Q254" s="25">
        <v>1605</v>
      </c>
      <c r="R254" s="25">
        <v>1569</v>
      </c>
      <c r="S254" s="25">
        <v>1294</v>
      </c>
      <c r="T254" s="25">
        <v>1328</v>
      </c>
      <c r="U254" s="25">
        <v>970</v>
      </c>
      <c r="V254" s="25">
        <v>1168</v>
      </c>
      <c r="W254" s="25">
        <v>1334</v>
      </c>
      <c r="X254" s="25">
        <v>1023</v>
      </c>
      <c r="Y254" s="25">
        <v>1086</v>
      </c>
      <c r="Z254" s="25">
        <v>1156</v>
      </c>
      <c r="AA254" s="25">
        <v>1162</v>
      </c>
      <c r="AB254" s="25">
        <v>1110</v>
      </c>
      <c r="AC254" s="25">
        <v>1096</v>
      </c>
      <c r="AD254" s="25">
        <v>1002</v>
      </c>
      <c r="AE254" s="25">
        <v>858</v>
      </c>
      <c r="AF254" s="25">
        <v>825</v>
      </c>
      <c r="AG254" s="25">
        <v>773</v>
      </c>
      <c r="AH254" s="25">
        <v>773</v>
      </c>
      <c r="AI254" s="25">
        <v>773</v>
      </c>
      <c r="AJ254" s="25">
        <v>771</v>
      </c>
      <c r="AK254" s="25">
        <v>752</v>
      </c>
      <c r="AL254" s="25">
        <v>688</v>
      </c>
      <c r="AM254" s="25">
        <v>648</v>
      </c>
      <c r="AN254" s="25">
        <v>624</v>
      </c>
      <c r="AO254" s="25">
        <v>624</v>
      </c>
      <c r="AP254" s="25">
        <v>594</v>
      </c>
      <c r="AQ254" s="25">
        <v>585</v>
      </c>
      <c r="AR254" s="25">
        <v>712</v>
      </c>
      <c r="AS254" s="25">
        <v>704</v>
      </c>
      <c r="AT254" s="25">
        <v>659</v>
      </c>
      <c r="AU254" s="25">
        <v>659</v>
      </c>
      <c r="AV254" s="25">
        <v>654</v>
      </c>
      <c r="AW254" s="25">
        <v>133</v>
      </c>
      <c r="AX254" s="25">
        <v>131</v>
      </c>
      <c r="AY254" s="25">
        <v>130</v>
      </c>
      <c r="AZ254">
        <v>130</v>
      </c>
      <c r="BA254" s="9">
        <v>130</v>
      </c>
      <c r="BD254" s="9"/>
    </row>
    <row r="255" spans="1:56" x14ac:dyDescent="0.2">
      <c r="BD255" s="9"/>
    </row>
    <row r="256" spans="1:56" ht="16" thickBot="1" x14ac:dyDescent="0.25">
      <c r="A256" s="26" t="s">
        <v>144</v>
      </c>
      <c r="B256" s="18">
        <f>B252+B254-(B238+B204)</f>
        <v>215037</v>
      </c>
      <c r="C256" s="18">
        <f t="shared" ref="C256:BA256" si="9">C252+C254-(C238+C204)</f>
        <v>208446</v>
      </c>
      <c r="D256" s="18">
        <f t="shared" si="9"/>
        <v>219058</v>
      </c>
      <c r="E256" s="18">
        <f t="shared" si="9"/>
        <v>212444</v>
      </c>
      <c r="F256" s="18">
        <f t="shared" si="9"/>
        <v>221832</v>
      </c>
      <c r="G256" s="18">
        <f t="shared" si="9"/>
        <v>215158</v>
      </c>
      <c r="H256" s="18">
        <f t="shared" si="9"/>
        <v>220044</v>
      </c>
      <c r="I256" s="18">
        <f t="shared" si="9"/>
        <v>228178</v>
      </c>
      <c r="J256" s="18">
        <f t="shared" si="9"/>
        <v>232397</v>
      </c>
      <c r="K256" s="18">
        <f t="shared" si="9"/>
        <v>236434</v>
      </c>
      <c r="L256" s="18">
        <f t="shared" si="9"/>
        <v>242679</v>
      </c>
      <c r="M256" s="18">
        <f t="shared" si="9"/>
        <v>247604</v>
      </c>
      <c r="N256" s="18">
        <f t="shared" si="9"/>
        <v>253931</v>
      </c>
      <c r="O256" s="18">
        <f t="shared" si="9"/>
        <v>260736</v>
      </c>
      <c r="P256" s="18">
        <f t="shared" si="9"/>
        <v>276093</v>
      </c>
      <c r="Q256" s="18">
        <f t="shared" si="9"/>
        <v>281176</v>
      </c>
      <c r="R256" s="18">
        <f t="shared" si="9"/>
        <v>285802</v>
      </c>
      <c r="S256" s="18">
        <f t="shared" si="9"/>
        <v>287731</v>
      </c>
      <c r="T256" s="18">
        <f t="shared" si="9"/>
        <v>288144</v>
      </c>
      <c r="U256" s="18">
        <f t="shared" si="9"/>
        <v>290004</v>
      </c>
      <c r="V256" s="18">
        <f t="shared" si="9"/>
        <v>293099</v>
      </c>
      <c r="W256" s="18">
        <f t="shared" si="9"/>
        <v>296188</v>
      </c>
      <c r="X256" s="18">
        <f t="shared" si="9"/>
        <v>301485</v>
      </c>
      <c r="Y256" s="18">
        <f t="shared" si="9"/>
        <v>307426</v>
      </c>
      <c r="Z256" s="18">
        <f t="shared" si="9"/>
        <v>312576</v>
      </c>
      <c r="AA256" s="18">
        <f t="shared" si="9"/>
        <v>314113</v>
      </c>
      <c r="AB256" s="18">
        <f t="shared" si="9"/>
        <v>333872</v>
      </c>
      <c r="AC256" s="18">
        <f t="shared" si="9"/>
        <v>335662</v>
      </c>
      <c r="AD256" s="18">
        <f t="shared" si="9"/>
        <v>339575</v>
      </c>
      <c r="AE256" s="18">
        <f t="shared" si="9"/>
        <v>350778</v>
      </c>
      <c r="AF256" s="18">
        <f t="shared" si="9"/>
        <v>357471</v>
      </c>
      <c r="AG256" s="18">
        <f t="shared" si="9"/>
        <v>361109</v>
      </c>
      <c r="AH256" s="18">
        <f t="shared" si="9"/>
        <v>362278</v>
      </c>
      <c r="AI256" s="18">
        <f t="shared" si="9"/>
        <v>364572</v>
      </c>
      <c r="AJ256" s="18">
        <f t="shared" si="9"/>
        <v>366662</v>
      </c>
      <c r="AK256" s="18">
        <f t="shared" si="9"/>
        <v>371165</v>
      </c>
      <c r="AL256" s="18">
        <f t="shared" si="9"/>
        <v>378091</v>
      </c>
      <c r="AM256" s="18">
        <f t="shared" si="9"/>
        <v>382994</v>
      </c>
      <c r="AN256" s="18">
        <f t="shared" si="9"/>
        <v>390472</v>
      </c>
      <c r="AO256" s="18">
        <f t="shared" si="9"/>
        <v>393199</v>
      </c>
      <c r="AP256" s="18">
        <f t="shared" si="9"/>
        <v>398911</v>
      </c>
      <c r="AQ256" s="18">
        <f t="shared" si="9"/>
        <v>399941</v>
      </c>
      <c r="AR256" s="18">
        <f t="shared" si="9"/>
        <v>399479</v>
      </c>
      <c r="AS256" s="18">
        <f t="shared" si="9"/>
        <v>407022</v>
      </c>
      <c r="AT256" s="18">
        <f t="shared" si="9"/>
        <v>408724</v>
      </c>
      <c r="AU256" s="18">
        <f t="shared" si="9"/>
        <v>417277</v>
      </c>
      <c r="AV256" s="18">
        <f t="shared" si="9"/>
        <v>419352</v>
      </c>
      <c r="AW256" s="18">
        <f t="shared" si="9"/>
        <v>425858</v>
      </c>
      <c r="AX256" s="18">
        <f t="shared" si="9"/>
        <v>428243</v>
      </c>
      <c r="AY256" s="18">
        <f t="shared" si="9"/>
        <v>426725</v>
      </c>
      <c r="AZ256" s="18">
        <f t="shared" si="9"/>
        <v>430293</v>
      </c>
      <c r="BA256" s="18">
        <f t="shared" si="9"/>
        <v>425289</v>
      </c>
      <c r="BC256" t="s">
        <v>144</v>
      </c>
      <c r="BD256" s="9">
        <v>430293</v>
      </c>
    </row>
    <row r="257" spans="1:59" ht="16" thickTop="1" x14ac:dyDescent="0.2">
      <c r="A257" t="s">
        <v>145</v>
      </c>
    </row>
    <row r="259" spans="1:59" x14ac:dyDescent="0.2">
      <c r="A259" s="27" t="s">
        <v>148</v>
      </c>
    </row>
    <row r="260" spans="1:59" x14ac:dyDescent="0.2">
      <c r="A260" t="s">
        <v>147</v>
      </c>
    </row>
    <row r="263" spans="1:59" x14ac:dyDescent="0.2">
      <c r="A263" s="19" t="s">
        <v>156</v>
      </c>
      <c r="BE263" s="9"/>
      <c r="BF263" s="9"/>
      <c r="BG263" s="9"/>
    </row>
    <row r="264" spans="1:59" x14ac:dyDescent="0.2">
      <c r="C264" s="9"/>
      <c r="D264" s="9"/>
      <c r="E264" s="9"/>
      <c r="F264" s="9"/>
    </row>
    <row r="265" spans="1:59" x14ac:dyDescent="0.2">
      <c r="A265" t="s">
        <v>68</v>
      </c>
      <c r="B265" t="s">
        <v>115</v>
      </c>
    </row>
    <row r="267" spans="1:59" x14ac:dyDescent="0.2">
      <c r="A267" t="s">
        <v>9</v>
      </c>
      <c r="B267" t="s">
        <v>7</v>
      </c>
    </row>
    <row r="268" spans="1:59" x14ac:dyDescent="0.2">
      <c r="B268" t="s">
        <v>117</v>
      </c>
      <c r="K268" t="s">
        <v>140</v>
      </c>
      <c r="W268" t="s">
        <v>135</v>
      </c>
      <c r="AI268" t="s">
        <v>138</v>
      </c>
      <c r="AU268" t="s">
        <v>207</v>
      </c>
    </row>
    <row r="269" spans="1:59" s="12" customFormat="1" x14ac:dyDescent="0.2">
      <c r="A269"/>
      <c r="B269" t="s">
        <v>119</v>
      </c>
      <c r="C269" t="s">
        <v>120</v>
      </c>
      <c r="D269" t="s">
        <v>121</v>
      </c>
      <c r="E269" t="s">
        <v>122</v>
      </c>
      <c r="F269" t="s">
        <v>123</v>
      </c>
      <c r="G269" t="s">
        <v>124</v>
      </c>
      <c r="H269" t="s">
        <v>125</v>
      </c>
      <c r="I269" t="s">
        <v>126</v>
      </c>
      <c r="J269" t="s">
        <v>127</v>
      </c>
      <c r="K269" t="s">
        <v>11</v>
      </c>
      <c r="L269" t="s">
        <v>116</v>
      </c>
      <c r="M269" t="s">
        <v>118</v>
      </c>
      <c r="N269" t="s">
        <v>119</v>
      </c>
      <c r="O269" t="s">
        <v>120</v>
      </c>
      <c r="P269" t="s">
        <v>121</v>
      </c>
      <c r="Q269" t="s">
        <v>122</v>
      </c>
      <c r="R269" t="s">
        <v>123</v>
      </c>
      <c r="S269" t="s">
        <v>124</v>
      </c>
      <c r="T269" t="s">
        <v>125</v>
      </c>
      <c r="U269" t="s">
        <v>126</v>
      </c>
      <c r="V269" t="s">
        <v>127</v>
      </c>
      <c r="W269" t="s">
        <v>11</v>
      </c>
      <c r="X269" t="s">
        <v>116</v>
      </c>
      <c r="Y269" t="s">
        <v>118</v>
      </c>
      <c r="Z269" t="s">
        <v>119</v>
      </c>
      <c r="AA269" t="s">
        <v>120</v>
      </c>
      <c r="AB269" t="s">
        <v>121</v>
      </c>
      <c r="AC269" t="s">
        <v>122</v>
      </c>
      <c r="AD269" t="s">
        <v>123</v>
      </c>
      <c r="AE269" t="s">
        <v>124</v>
      </c>
      <c r="AF269" t="s">
        <v>125</v>
      </c>
      <c r="AG269" t="s">
        <v>126</v>
      </c>
      <c r="AH269" t="s">
        <v>127</v>
      </c>
      <c r="AI269" t="s">
        <v>11</v>
      </c>
      <c r="AJ269" t="s">
        <v>116</v>
      </c>
      <c r="AK269" t="s">
        <v>118</v>
      </c>
      <c r="AL269" t="s">
        <v>119</v>
      </c>
      <c r="AM269" t="s">
        <v>120</v>
      </c>
      <c r="AN269" t="s">
        <v>121</v>
      </c>
      <c r="AO269" t="s">
        <v>122</v>
      </c>
      <c r="AP269" t="s">
        <v>123</v>
      </c>
      <c r="AQ269" t="s">
        <v>124</v>
      </c>
      <c r="AR269" t="s">
        <v>125</v>
      </c>
      <c r="AS269" t="s">
        <v>126</v>
      </c>
      <c r="AT269" t="s">
        <v>127</v>
      </c>
      <c r="AU269" t="s">
        <v>11</v>
      </c>
      <c r="AV269" t="s">
        <v>116</v>
      </c>
    </row>
    <row r="270" spans="1:59" ht="30" x14ac:dyDescent="0.2">
      <c r="B270" s="13" t="s">
        <v>67</v>
      </c>
      <c r="C270" s="13" t="s">
        <v>67</v>
      </c>
      <c r="D270" s="13" t="s">
        <v>67</v>
      </c>
      <c r="E270" t="s">
        <v>67</v>
      </c>
      <c r="F270" t="s">
        <v>67</v>
      </c>
      <c r="G270" t="s">
        <v>67</v>
      </c>
      <c r="H270" t="s">
        <v>67</v>
      </c>
      <c r="I270" t="s">
        <v>67</v>
      </c>
      <c r="J270" t="s">
        <v>67</v>
      </c>
      <c r="K270" s="13" t="s">
        <v>67</v>
      </c>
      <c r="L270" s="13" t="s">
        <v>67</v>
      </c>
      <c r="M270" s="13" t="s">
        <v>67</v>
      </c>
      <c r="N270" s="13" t="s">
        <v>67</v>
      </c>
      <c r="O270" s="13" t="s">
        <v>67</v>
      </c>
      <c r="P270" s="13" t="s">
        <v>67</v>
      </c>
      <c r="Q270" t="s">
        <v>67</v>
      </c>
      <c r="R270" t="s">
        <v>67</v>
      </c>
      <c r="S270" t="s">
        <v>67</v>
      </c>
      <c r="T270" t="s">
        <v>67</v>
      </c>
      <c r="U270" t="s">
        <v>67</v>
      </c>
      <c r="V270" t="s">
        <v>67</v>
      </c>
      <c r="W270" s="13" t="s">
        <v>67</v>
      </c>
      <c r="X270" s="13" t="s">
        <v>67</v>
      </c>
      <c r="Y270" s="13" t="s">
        <v>67</v>
      </c>
      <c r="Z270" s="13" t="s">
        <v>67</v>
      </c>
      <c r="AA270" s="13" t="s">
        <v>67</v>
      </c>
      <c r="AB270" s="13" t="s">
        <v>67</v>
      </c>
      <c r="AC270" t="s">
        <v>67</v>
      </c>
      <c r="AD270" t="s">
        <v>67</v>
      </c>
      <c r="AE270" t="s">
        <v>67</v>
      </c>
      <c r="AF270" t="s">
        <v>67</v>
      </c>
      <c r="AG270" t="s">
        <v>67</v>
      </c>
      <c r="AH270" t="s">
        <v>67</v>
      </c>
      <c r="AI270" s="13" t="s">
        <v>67</v>
      </c>
      <c r="AJ270" s="13" t="s">
        <v>67</v>
      </c>
      <c r="AK270" s="13" t="s">
        <v>67</v>
      </c>
      <c r="AL270" s="13" t="s">
        <v>67</v>
      </c>
      <c r="AM270" s="13" t="s">
        <v>67</v>
      </c>
      <c r="AN270" s="13" t="s">
        <v>67</v>
      </c>
      <c r="AO270" t="s">
        <v>67</v>
      </c>
      <c r="AP270" t="s">
        <v>67</v>
      </c>
      <c r="AQ270" t="s">
        <v>67</v>
      </c>
      <c r="AR270" t="s">
        <v>67</v>
      </c>
      <c r="AS270" t="s">
        <v>67</v>
      </c>
      <c r="AT270" t="s">
        <v>67</v>
      </c>
      <c r="AU270" s="13" t="s">
        <v>67</v>
      </c>
      <c r="AV270" s="13" t="s">
        <v>67</v>
      </c>
    </row>
    <row r="271" spans="1:59" x14ac:dyDescent="0.2">
      <c r="B271" t="s">
        <v>72</v>
      </c>
      <c r="C271" t="s">
        <v>72</v>
      </c>
      <c r="D271" t="s">
        <v>72</v>
      </c>
      <c r="E271" t="s">
        <v>72</v>
      </c>
      <c r="F271" t="s">
        <v>72</v>
      </c>
      <c r="G271" t="s">
        <v>72</v>
      </c>
      <c r="H271" t="s">
        <v>72</v>
      </c>
      <c r="I271" t="s">
        <v>72</v>
      </c>
      <c r="J271" t="s">
        <v>72</v>
      </c>
      <c r="K271" t="s">
        <v>72</v>
      </c>
      <c r="L271" t="s">
        <v>72</v>
      </c>
      <c r="M271" t="s">
        <v>72</v>
      </c>
      <c r="N271" t="s">
        <v>72</v>
      </c>
      <c r="O271" t="s">
        <v>72</v>
      </c>
      <c r="P271" t="s">
        <v>72</v>
      </c>
      <c r="Q271" t="s">
        <v>72</v>
      </c>
      <c r="R271" t="s">
        <v>72</v>
      </c>
      <c r="S271" t="s">
        <v>72</v>
      </c>
      <c r="T271" t="s">
        <v>72</v>
      </c>
      <c r="U271" t="s">
        <v>72</v>
      </c>
      <c r="V271" t="s">
        <v>72</v>
      </c>
      <c r="W271" t="s">
        <v>72</v>
      </c>
      <c r="X271" t="s">
        <v>72</v>
      </c>
      <c r="Y271" t="s">
        <v>72</v>
      </c>
      <c r="Z271" t="s">
        <v>72</v>
      </c>
      <c r="AA271" t="s">
        <v>72</v>
      </c>
      <c r="AB271" t="s">
        <v>72</v>
      </c>
      <c r="AC271" t="s">
        <v>72</v>
      </c>
      <c r="AD271" t="s">
        <v>72</v>
      </c>
      <c r="AE271" t="s">
        <v>72</v>
      </c>
      <c r="AF271" t="s">
        <v>72</v>
      </c>
      <c r="AG271" t="s">
        <v>72</v>
      </c>
      <c r="AH271" t="s">
        <v>72</v>
      </c>
      <c r="AI271" t="s">
        <v>72</v>
      </c>
      <c r="AJ271" t="s">
        <v>72</v>
      </c>
      <c r="AK271" t="s">
        <v>72</v>
      </c>
      <c r="AL271" t="s">
        <v>72</v>
      </c>
      <c r="AM271" t="s">
        <v>72</v>
      </c>
      <c r="AN271" t="s">
        <v>72</v>
      </c>
      <c r="AO271" t="s">
        <v>72</v>
      </c>
      <c r="AP271" t="s">
        <v>72</v>
      </c>
      <c r="AQ271" t="s">
        <v>72</v>
      </c>
      <c r="AR271" t="s">
        <v>72</v>
      </c>
      <c r="AS271" t="s">
        <v>72</v>
      </c>
      <c r="AT271" t="s">
        <v>72</v>
      </c>
      <c r="AU271" t="s">
        <v>72</v>
      </c>
      <c r="AV271" t="s">
        <v>72</v>
      </c>
    </row>
    <row r="272" spans="1:59" x14ac:dyDescent="0.2">
      <c r="A272" t="s">
        <v>8</v>
      </c>
      <c r="B272" t="s">
        <v>69</v>
      </c>
      <c r="C272" t="s">
        <v>69</v>
      </c>
      <c r="D272" t="s">
        <v>69</v>
      </c>
      <c r="E272" t="s">
        <v>69</v>
      </c>
      <c r="F272" t="s">
        <v>69</v>
      </c>
      <c r="G272" t="s">
        <v>69</v>
      </c>
      <c r="H272" t="s">
        <v>69</v>
      </c>
      <c r="I272" t="s">
        <v>69</v>
      </c>
      <c r="J272" t="s">
        <v>69</v>
      </c>
      <c r="K272" t="s">
        <v>69</v>
      </c>
      <c r="L272" t="s">
        <v>69</v>
      </c>
      <c r="M272" t="s">
        <v>69</v>
      </c>
      <c r="N272" t="s">
        <v>69</v>
      </c>
      <c r="O272" t="s">
        <v>69</v>
      </c>
      <c r="P272" t="s">
        <v>69</v>
      </c>
      <c r="Q272" t="s">
        <v>69</v>
      </c>
      <c r="R272" t="s">
        <v>69</v>
      </c>
      <c r="S272" t="s">
        <v>69</v>
      </c>
      <c r="T272" t="s">
        <v>69</v>
      </c>
      <c r="U272" t="s">
        <v>69</v>
      </c>
      <c r="V272" t="s">
        <v>69</v>
      </c>
      <c r="W272" t="s">
        <v>69</v>
      </c>
      <c r="X272" t="s">
        <v>69</v>
      </c>
      <c r="Y272" t="s">
        <v>69</v>
      </c>
      <c r="Z272" t="s">
        <v>69</v>
      </c>
      <c r="AA272" t="s">
        <v>69</v>
      </c>
      <c r="AB272" t="s">
        <v>69</v>
      </c>
      <c r="AC272" t="s">
        <v>69</v>
      </c>
      <c r="AD272" t="s">
        <v>69</v>
      </c>
      <c r="AE272" t="s">
        <v>69</v>
      </c>
      <c r="AF272" t="s">
        <v>69</v>
      </c>
      <c r="AG272" t="s">
        <v>69</v>
      </c>
      <c r="AH272" t="s">
        <v>69</v>
      </c>
      <c r="AI272" t="s">
        <v>69</v>
      </c>
      <c r="AJ272" t="s">
        <v>69</v>
      </c>
      <c r="AK272" t="s">
        <v>69</v>
      </c>
      <c r="AL272" t="s">
        <v>69</v>
      </c>
      <c r="AM272" t="s">
        <v>69</v>
      </c>
      <c r="AN272" t="s">
        <v>69</v>
      </c>
      <c r="AO272" t="s">
        <v>69</v>
      </c>
      <c r="AP272" t="s">
        <v>69</v>
      </c>
      <c r="AQ272" t="s">
        <v>69</v>
      </c>
      <c r="AR272" t="s">
        <v>69</v>
      </c>
      <c r="AS272" t="s">
        <v>69</v>
      </c>
      <c r="AT272" t="s">
        <v>69</v>
      </c>
      <c r="AU272" t="s">
        <v>69</v>
      </c>
      <c r="AV272" t="s">
        <v>69</v>
      </c>
    </row>
    <row r="273" spans="1:50" x14ac:dyDescent="0.2">
      <c r="A273" s="8" t="s">
        <v>101</v>
      </c>
      <c r="B273" s="9">
        <v>270318</v>
      </c>
      <c r="C273" s="9">
        <v>284955</v>
      </c>
      <c r="D273" s="9">
        <v>295902</v>
      </c>
      <c r="E273" s="9">
        <v>307685</v>
      </c>
      <c r="F273" s="9">
        <v>322620</v>
      </c>
      <c r="G273" s="9">
        <v>336876</v>
      </c>
      <c r="H273" s="9">
        <v>350105</v>
      </c>
      <c r="I273" s="9">
        <v>365500</v>
      </c>
      <c r="J273" s="9">
        <v>390746</v>
      </c>
      <c r="K273" s="9">
        <v>402883</v>
      </c>
      <c r="L273" s="9">
        <v>414140</v>
      </c>
      <c r="M273" s="9">
        <v>421408</v>
      </c>
      <c r="N273" s="9">
        <v>424961</v>
      </c>
      <c r="O273" s="9">
        <v>429123</v>
      </c>
      <c r="P273" s="9">
        <v>444069</v>
      </c>
      <c r="Q273" s="9">
        <v>448599</v>
      </c>
      <c r="R273" s="9">
        <v>455544</v>
      </c>
      <c r="S273" s="9">
        <v>465082</v>
      </c>
      <c r="T273" s="9">
        <v>471599</v>
      </c>
      <c r="U273" s="9">
        <v>477279</v>
      </c>
      <c r="V273" s="9">
        <v>499522</v>
      </c>
      <c r="W273" s="9">
        <v>509148</v>
      </c>
      <c r="X273" s="9">
        <v>514957</v>
      </c>
      <c r="Y273" s="9">
        <v>524506</v>
      </c>
      <c r="Z273" s="9">
        <v>532970</v>
      </c>
      <c r="AA273" s="9">
        <v>537906</v>
      </c>
      <c r="AB273" s="9">
        <v>540709</v>
      </c>
      <c r="AC273" s="9">
        <v>548985</v>
      </c>
      <c r="AD273" s="9">
        <v>554985</v>
      </c>
      <c r="AE273" s="9">
        <v>559572</v>
      </c>
      <c r="AF273" s="9">
        <v>565855</v>
      </c>
      <c r="AG273" s="9">
        <v>573235</v>
      </c>
      <c r="AH273" s="9">
        <v>582372</v>
      </c>
      <c r="AI273" s="9">
        <v>587486</v>
      </c>
      <c r="AJ273" s="9">
        <v>589503</v>
      </c>
      <c r="AK273" s="9">
        <v>590787</v>
      </c>
      <c r="AL273" s="9">
        <v>591304</v>
      </c>
      <c r="AM273" s="9">
        <v>598577</v>
      </c>
      <c r="AN273" s="9">
        <v>601393</v>
      </c>
      <c r="AO273" s="9">
        <v>609523</v>
      </c>
      <c r="AP273" s="9">
        <v>611477</v>
      </c>
      <c r="AQ273" s="9">
        <v>619856</v>
      </c>
      <c r="AR273" s="9">
        <v>625747</v>
      </c>
      <c r="AS273" s="9">
        <v>662337</v>
      </c>
      <c r="AT273" s="9">
        <v>674541</v>
      </c>
      <c r="AU273" s="9">
        <v>668713</v>
      </c>
      <c r="AV273" s="9">
        <v>675620</v>
      </c>
      <c r="AX273" s="9"/>
    </row>
    <row r="274" spans="1:50" x14ac:dyDescent="0.2">
      <c r="A274" s="14" t="s">
        <v>102</v>
      </c>
      <c r="B274" s="9">
        <v>250238</v>
      </c>
      <c r="C274" s="9">
        <v>265395</v>
      </c>
      <c r="D274" s="9">
        <v>274356</v>
      </c>
      <c r="E274" s="9">
        <v>285017</v>
      </c>
      <c r="F274" s="9">
        <v>297755</v>
      </c>
      <c r="G274" s="9">
        <v>310348</v>
      </c>
      <c r="H274" s="9">
        <v>322148</v>
      </c>
      <c r="I274" s="9">
        <v>336274</v>
      </c>
      <c r="J274" s="9">
        <v>360174</v>
      </c>
      <c r="K274" s="9">
        <v>372021</v>
      </c>
      <c r="L274" s="9">
        <v>382545</v>
      </c>
      <c r="M274" s="9">
        <v>389678</v>
      </c>
      <c r="N274" s="9">
        <v>392911</v>
      </c>
      <c r="O274" s="9">
        <v>395681</v>
      </c>
      <c r="P274" s="9">
        <v>400734</v>
      </c>
      <c r="Q274" s="9">
        <v>406769</v>
      </c>
      <c r="R274" s="9">
        <v>413269</v>
      </c>
      <c r="S274" s="9">
        <v>421823</v>
      </c>
      <c r="T274" s="9">
        <v>427535</v>
      </c>
      <c r="U274" s="9">
        <v>432484</v>
      </c>
      <c r="V274" s="9">
        <v>451569</v>
      </c>
      <c r="W274" s="9">
        <v>462194</v>
      </c>
      <c r="X274" s="9">
        <v>467158</v>
      </c>
      <c r="Y274" s="9">
        <v>473611</v>
      </c>
      <c r="Z274" s="9">
        <v>481507</v>
      </c>
      <c r="AA274" s="9">
        <v>485589</v>
      </c>
      <c r="AB274" s="9">
        <v>488700</v>
      </c>
      <c r="AC274" s="9">
        <v>496427</v>
      </c>
      <c r="AD274" s="9">
        <v>501973</v>
      </c>
      <c r="AE274" s="9">
        <v>505574</v>
      </c>
      <c r="AF274" s="9">
        <v>510693</v>
      </c>
      <c r="AG274" s="9">
        <v>516616</v>
      </c>
      <c r="AH274" s="9">
        <v>523935</v>
      </c>
      <c r="AI274" s="9">
        <v>527494</v>
      </c>
      <c r="AJ274" s="9">
        <v>528767</v>
      </c>
      <c r="AK274" s="9">
        <v>529414</v>
      </c>
      <c r="AL274" s="9">
        <v>528744</v>
      </c>
      <c r="AM274" s="9">
        <v>530879</v>
      </c>
      <c r="AN274" s="9">
        <v>536331</v>
      </c>
      <c r="AO274" s="9">
        <v>544070</v>
      </c>
      <c r="AP274" s="9">
        <v>545975</v>
      </c>
      <c r="AQ274" s="9">
        <v>553304</v>
      </c>
      <c r="AR274" s="9">
        <v>557719</v>
      </c>
      <c r="AS274" s="9">
        <v>563039</v>
      </c>
      <c r="AT274" s="9">
        <v>573996</v>
      </c>
      <c r="AU274" s="9">
        <v>567267</v>
      </c>
      <c r="AV274" s="9">
        <v>573646</v>
      </c>
      <c r="AX274" s="9"/>
    </row>
    <row r="275" spans="1:50" x14ac:dyDescent="0.2">
      <c r="A275" s="77" t="s">
        <v>103</v>
      </c>
      <c r="B275" s="9">
        <v>247602</v>
      </c>
      <c r="C275" s="9">
        <v>262627</v>
      </c>
      <c r="D275" s="9">
        <v>271542</v>
      </c>
      <c r="E275" s="9">
        <v>282041</v>
      </c>
      <c r="F275" s="9">
        <v>294723</v>
      </c>
      <c r="G275" s="9">
        <v>307259</v>
      </c>
      <c r="H275" s="9">
        <v>318968</v>
      </c>
      <c r="I275" s="9">
        <v>332959</v>
      </c>
      <c r="J275" s="9">
        <v>356755</v>
      </c>
      <c r="K275" s="9">
        <v>368557</v>
      </c>
      <c r="L275" s="9">
        <v>379022</v>
      </c>
      <c r="M275" s="9">
        <v>386103</v>
      </c>
      <c r="N275" s="9">
        <v>389333</v>
      </c>
      <c r="O275" s="9">
        <v>392084</v>
      </c>
      <c r="P275" s="9">
        <v>397120</v>
      </c>
      <c r="Q275" s="9">
        <v>403094</v>
      </c>
      <c r="R275" s="9">
        <v>409532</v>
      </c>
      <c r="S275" s="9">
        <v>417972</v>
      </c>
      <c r="T275" s="9">
        <v>423614</v>
      </c>
      <c r="U275" s="9">
        <v>428470</v>
      </c>
      <c r="V275" s="9">
        <v>447463</v>
      </c>
      <c r="W275" s="9">
        <v>458037</v>
      </c>
      <c r="X275" s="9">
        <v>462901</v>
      </c>
      <c r="Y275" s="9">
        <v>469259</v>
      </c>
      <c r="Z275" s="9">
        <v>476963</v>
      </c>
      <c r="AA275" s="9">
        <v>481017</v>
      </c>
      <c r="AB275" s="9">
        <v>484123</v>
      </c>
      <c r="AC275" s="9">
        <v>491839</v>
      </c>
      <c r="AD275" s="9">
        <v>497373</v>
      </c>
      <c r="AE275" s="9">
        <v>500893</v>
      </c>
      <c r="AF275" s="9">
        <v>505936</v>
      </c>
      <c r="AG275" s="9">
        <v>511811</v>
      </c>
      <c r="AH275" s="9">
        <v>519045</v>
      </c>
      <c r="AI275" s="9">
        <v>522568</v>
      </c>
      <c r="AJ275" s="9">
        <v>523683</v>
      </c>
      <c r="AK275" s="9">
        <v>524152</v>
      </c>
      <c r="AL275" s="9">
        <v>523385</v>
      </c>
      <c r="AM275" s="9">
        <v>525419</v>
      </c>
      <c r="AN275" s="9">
        <v>530366</v>
      </c>
      <c r="AO275" s="9">
        <v>535650</v>
      </c>
      <c r="AP275" s="9">
        <v>537510</v>
      </c>
      <c r="AQ275" s="9">
        <v>544817</v>
      </c>
      <c r="AR275" s="9">
        <v>548917</v>
      </c>
      <c r="AS275" s="9">
        <v>554220</v>
      </c>
      <c r="AT275" s="9">
        <v>564891</v>
      </c>
      <c r="AU275" s="9">
        <v>558111</v>
      </c>
      <c r="AV275" s="9">
        <v>564427</v>
      </c>
      <c r="AX275" s="9"/>
    </row>
    <row r="276" spans="1:50" x14ac:dyDescent="0.2">
      <c r="A276" s="29" t="s">
        <v>12</v>
      </c>
      <c r="B276" s="21">
        <v>4822</v>
      </c>
      <c r="C276" s="21">
        <v>4902</v>
      </c>
      <c r="D276" s="21">
        <v>4932</v>
      </c>
      <c r="E276" s="21">
        <v>4885</v>
      </c>
      <c r="F276" s="21">
        <v>4943</v>
      </c>
      <c r="G276" s="21">
        <v>4988</v>
      </c>
      <c r="H276" s="21">
        <v>4944</v>
      </c>
      <c r="I276" s="21">
        <v>4969</v>
      </c>
      <c r="J276" s="21">
        <v>4998</v>
      </c>
      <c r="K276" s="21">
        <v>4994</v>
      </c>
      <c r="L276" s="21">
        <v>4901</v>
      </c>
      <c r="M276" s="21">
        <v>4831</v>
      </c>
      <c r="N276" s="21">
        <v>4838</v>
      </c>
      <c r="O276" s="21">
        <v>4835</v>
      </c>
      <c r="P276" s="21">
        <v>4820</v>
      </c>
      <c r="Q276" s="21">
        <v>4829</v>
      </c>
      <c r="R276" s="21">
        <v>4822</v>
      </c>
      <c r="S276" s="21">
        <v>4829</v>
      </c>
      <c r="T276" s="21">
        <v>4891</v>
      </c>
      <c r="U276" s="21">
        <v>4900</v>
      </c>
      <c r="V276" s="21">
        <v>4934</v>
      </c>
      <c r="W276" s="21">
        <v>4942</v>
      </c>
      <c r="X276" s="21">
        <v>4967</v>
      </c>
      <c r="Y276" s="21">
        <v>4997</v>
      </c>
      <c r="Z276" s="21">
        <v>5064</v>
      </c>
      <c r="AA276" s="21">
        <v>5082</v>
      </c>
      <c r="AB276" s="21">
        <v>5059</v>
      </c>
      <c r="AC276" s="21">
        <v>5016</v>
      </c>
      <c r="AD276" s="21">
        <v>5089</v>
      </c>
      <c r="AE276" s="21">
        <v>5156</v>
      </c>
      <c r="AF276" s="21">
        <v>5321</v>
      </c>
      <c r="AG276" s="21">
        <v>5393</v>
      </c>
      <c r="AH276" s="21">
        <v>5474</v>
      </c>
      <c r="AI276" s="21">
        <v>5466</v>
      </c>
      <c r="AJ276" s="21">
        <v>5480</v>
      </c>
      <c r="AK276" s="21">
        <v>5407</v>
      </c>
      <c r="AL276" s="21">
        <v>5385</v>
      </c>
      <c r="AM276" s="21">
        <v>5624</v>
      </c>
      <c r="AN276" s="21">
        <v>5679</v>
      </c>
      <c r="AO276" s="21">
        <v>5698</v>
      </c>
      <c r="AP276" s="21">
        <v>5755</v>
      </c>
      <c r="AQ276" s="21">
        <v>5795</v>
      </c>
      <c r="AR276" s="21">
        <v>5818</v>
      </c>
      <c r="AS276" s="21">
        <v>5995</v>
      </c>
      <c r="AT276" s="21">
        <v>6045</v>
      </c>
      <c r="AU276" s="21">
        <v>6057</v>
      </c>
      <c r="AV276" s="21">
        <v>6098</v>
      </c>
      <c r="AX276" s="9"/>
    </row>
    <row r="277" spans="1:50" x14ac:dyDescent="0.2">
      <c r="A277" s="29" t="s">
        <v>13</v>
      </c>
      <c r="B277" s="21">
        <v>11376</v>
      </c>
      <c r="C277" s="21">
        <v>11455</v>
      </c>
      <c r="D277" s="21">
        <v>11570</v>
      </c>
      <c r="E277" s="21">
        <v>11709</v>
      </c>
      <c r="F277" s="21">
        <v>11877</v>
      </c>
      <c r="G277" s="21">
        <v>12026</v>
      </c>
      <c r="H277" s="21">
        <v>12201</v>
      </c>
      <c r="I277" s="21">
        <v>12529</v>
      </c>
      <c r="J277" s="21">
        <v>13349</v>
      </c>
      <c r="K277" s="21">
        <v>15545</v>
      </c>
      <c r="L277" s="21">
        <v>17265</v>
      </c>
      <c r="M277" s="21">
        <v>17312</v>
      </c>
      <c r="N277" s="21">
        <v>17338</v>
      </c>
      <c r="O277" s="21">
        <v>16607</v>
      </c>
      <c r="P277" s="21">
        <v>16570</v>
      </c>
      <c r="Q277" s="21">
        <v>16552</v>
      </c>
      <c r="R277" s="21">
        <v>16552</v>
      </c>
      <c r="S277" s="21">
        <v>16631</v>
      </c>
      <c r="T277" s="21">
        <v>16656</v>
      </c>
      <c r="U277" s="21">
        <v>16625</v>
      </c>
      <c r="V277" s="21">
        <v>16235</v>
      </c>
      <c r="W277" s="21">
        <v>16165</v>
      </c>
      <c r="X277" s="21">
        <v>16066</v>
      </c>
      <c r="Y277" s="21">
        <v>16136</v>
      </c>
      <c r="Z277" s="21">
        <v>16200</v>
      </c>
      <c r="AA277" s="21">
        <v>16187</v>
      </c>
      <c r="AB277" s="21">
        <v>16195</v>
      </c>
      <c r="AC277" s="21">
        <v>16464</v>
      </c>
      <c r="AD277" s="21">
        <v>16465</v>
      </c>
      <c r="AE277" s="21">
        <v>16068</v>
      </c>
      <c r="AF277" s="21">
        <v>16043</v>
      </c>
      <c r="AG277" s="21">
        <v>15715</v>
      </c>
      <c r="AH277" s="21">
        <v>15699</v>
      </c>
      <c r="AI277" s="21">
        <v>14772</v>
      </c>
      <c r="AJ277" s="21">
        <v>14564</v>
      </c>
      <c r="AK277" s="21">
        <v>14176</v>
      </c>
      <c r="AL277" s="21">
        <v>14037</v>
      </c>
      <c r="AM277" s="21">
        <v>14054</v>
      </c>
      <c r="AN277" s="21">
        <v>13558</v>
      </c>
      <c r="AO277" s="21">
        <v>13440</v>
      </c>
      <c r="AP277" s="21">
        <v>12920</v>
      </c>
      <c r="AQ277" s="21">
        <v>12893</v>
      </c>
      <c r="AR277" s="21">
        <v>12780</v>
      </c>
      <c r="AS277" s="21">
        <v>12832</v>
      </c>
      <c r="AT277" s="21">
        <v>12648</v>
      </c>
      <c r="AU277" s="21">
        <v>12410</v>
      </c>
      <c r="AV277" s="21">
        <v>12361</v>
      </c>
      <c r="AX277" s="9"/>
    </row>
    <row r="278" spans="1:50" x14ac:dyDescent="0.2">
      <c r="A278" s="29" t="s">
        <v>14</v>
      </c>
      <c r="B278" s="21">
        <v>26334</v>
      </c>
      <c r="C278" s="21">
        <v>26571</v>
      </c>
      <c r="D278" s="21">
        <v>26527</v>
      </c>
      <c r="E278" s="21">
        <v>26973</v>
      </c>
      <c r="F278" s="21">
        <v>27414</v>
      </c>
      <c r="G278" s="21">
        <v>27749</v>
      </c>
      <c r="H278" s="21">
        <v>28107</v>
      </c>
      <c r="I278" s="21">
        <v>28729</v>
      </c>
      <c r="J278" s="21">
        <v>29312</v>
      </c>
      <c r="K278" s="21">
        <v>29842</v>
      </c>
      <c r="L278" s="21">
        <v>30447</v>
      </c>
      <c r="M278" s="21">
        <v>30697</v>
      </c>
      <c r="N278" s="21">
        <v>30733</v>
      </c>
      <c r="O278" s="21">
        <v>31094</v>
      </c>
      <c r="P278" s="21">
        <v>31240</v>
      </c>
      <c r="Q278" s="21">
        <v>31259</v>
      </c>
      <c r="R278" s="21">
        <v>31830</v>
      </c>
      <c r="S278" s="21">
        <v>33398</v>
      </c>
      <c r="T278" s="21">
        <v>35213</v>
      </c>
      <c r="U278" s="21">
        <v>33548</v>
      </c>
      <c r="V278" s="21">
        <v>33738</v>
      </c>
      <c r="W278" s="21">
        <v>34652</v>
      </c>
      <c r="X278" s="21">
        <v>35669</v>
      </c>
      <c r="Y278" s="21">
        <v>36987</v>
      </c>
      <c r="Z278" s="21">
        <v>37500</v>
      </c>
      <c r="AA278" s="21">
        <v>37707</v>
      </c>
      <c r="AB278" s="21">
        <v>37924</v>
      </c>
      <c r="AC278" s="21">
        <v>38892</v>
      </c>
      <c r="AD278" s="21">
        <v>39385</v>
      </c>
      <c r="AE278" s="21">
        <v>40176</v>
      </c>
      <c r="AF278" s="21">
        <v>41228</v>
      </c>
      <c r="AG278" s="21">
        <v>42807</v>
      </c>
      <c r="AH278" s="21">
        <v>43762</v>
      </c>
      <c r="AI278" s="21">
        <v>44383</v>
      </c>
      <c r="AJ278" s="21">
        <v>44527</v>
      </c>
      <c r="AK278" s="21">
        <v>44019</v>
      </c>
      <c r="AL278" s="21">
        <v>43361</v>
      </c>
      <c r="AM278" s="21">
        <v>43000</v>
      </c>
      <c r="AN278" s="21">
        <v>42651</v>
      </c>
      <c r="AO278" s="21">
        <v>42061</v>
      </c>
      <c r="AP278" s="21">
        <v>41262</v>
      </c>
      <c r="AQ278" s="21">
        <v>40315</v>
      </c>
      <c r="AR278" s="21">
        <v>40004</v>
      </c>
      <c r="AS278" s="21">
        <v>38936</v>
      </c>
      <c r="AT278" s="21">
        <v>38591</v>
      </c>
      <c r="AU278" s="21">
        <v>38084</v>
      </c>
      <c r="AV278" s="21">
        <v>38892</v>
      </c>
      <c r="AX278" s="9"/>
    </row>
    <row r="279" spans="1:50" x14ac:dyDescent="0.2">
      <c r="A279" s="11" t="s">
        <v>38</v>
      </c>
      <c r="B279" s="9">
        <v>0</v>
      </c>
      <c r="C279" s="9">
        <v>0</v>
      </c>
      <c r="D279" s="9">
        <v>0</v>
      </c>
      <c r="E279" s="9">
        <v>0</v>
      </c>
      <c r="F279" s="9">
        <v>0</v>
      </c>
      <c r="G279" s="9">
        <v>0</v>
      </c>
      <c r="H279" s="9">
        <v>0</v>
      </c>
      <c r="I279" s="9">
        <v>0</v>
      </c>
      <c r="J279" s="9">
        <v>0</v>
      </c>
      <c r="K279" s="9">
        <v>0</v>
      </c>
      <c r="L279" s="9">
        <v>0</v>
      </c>
      <c r="M279" s="9">
        <v>0</v>
      </c>
      <c r="N279" s="9">
        <v>0</v>
      </c>
      <c r="O279" s="9">
        <v>0</v>
      </c>
      <c r="P279" s="9">
        <v>0</v>
      </c>
      <c r="Q279" s="9">
        <v>0</v>
      </c>
      <c r="R279" s="9">
        <v>0</v>
      </c>
      <c r="S279" s="9">
        <v>0</v>
      </c>
      <c r="T279" s="9">
        <v>0</v>
      </c>
      <c r="U279" s="9">
        <v>0</v>
      </c>
      <c r="V279" s="9">
        <v>0</v>
      </c>
      <c r="W279" s="9">
        <v>0</v>
      </c>
      <c r="X279" s="9">
        <v>0</v>
      </c>
      <c r="Y279" s="9">
        <v>0</v>
      </c>
      <c r="Z279" s="9">
        <v>0</v>
      </c>
      <c r="AA279" s="9">
        <v>0</v>
      </c>
      <c r="AB279" s="9">
        <v>0</v>
      </c>
      <c r="AC279" s="9">
        <v>0</v>
      </c>
      <c r="AD279" s="9">
        <v>0</v>
      </c>
      <c r="AE279" s="9">
        <v>0</v>
      </c>
      <c r="AF279" s="9">
        <v>0</v>
      </c>
      <c r="AG279" s="9">
        <v>0</v>
      </c>
      <c r="AH279" s="9">
        <v>0</v>
      </c>
      <c r="AI279" s="9">
        <v>0</v>
      </c>
      <c r="AJ279" s="9">
        <v>0</v>
      </c>
      <c r="AK279" s="9">
        <v>0</v>
      </c>
      <c r="AL279" s="9">
        <v>0</v>
      </c>
      <c r="AM279" s="9">
        <v>0</v>
      </c>
      <c r="AN279" s="9">
        <v>0</v>
      </c>
      <c r="AO279" s="9">
        <v>0</v>
      </c>
      <c r="AP279" s="9">
        <v>0</v>
      </c>
      <c r="AQ279" s="9">
        <v>0</v>
      </c>
      <c r="AR279" s="9">
        <v>0</v>
      </c>
      <c r="AS279" s="9">
        <v>0</v>
      </c>
      <c r="AT279" s="9">
        <v>0</v>
      </c>
      <c r="AU279" s="9">
        <v>0</v>
      </c>
      <c r="AV279" s="9">
        <v>0</v>
      </c>
      <c r="AX279" s="9"/>
    </row>
    <row r="280" spans="1:50" x14ac:dyDescent="0.2">
      <c r="A280" s="29" t="s">
        <v>39</v>
      </c>
      <c r="B280" s="21">
        <v>0</v>
      </c>
      <c r="C280" s="21">
        <v>0</v>
      </c>
      <c r="D280" s="21">
        <v>2</v>
      </c>
      <c r="E280" s="21">
        <v>2</v>
      </c>
      <c r="F280" s="21">
        <v>2</v>
      </c>
      <c r="G280" s="21">
        <v>3</v>
      </c>
      <c r="H280" s="21">
        <v>3</v>
      </c>
      <c r="I280" s="21">
        <v>3</v>
      </c>
      <c r="J280" s="21">
        <v>3</v>
      </c>
      <c r="K280" s="21">
        <v>4</v>
      </c>
      <c r="L280" s="21">
        <v>4</v>
      </c>
      <c r="M280" s="21">
        <v>4</v>
      </c>
      <c r="N280" s="21">
        <v>4</v>
      </c>
      <c r="O280" s="21">
        <v>4</v>
      </c>
      <c r="P280" s="21">
        <v>4</v>
      </c>
      <c r="Q280" s="21">
        <v>4</v>
      </c>
      <c r="R280" s="21">
        <v>4</v>
      </c>
      <c r="S280" s="21">
        <v>4</v>
      </c>
      <c r="T280" s="21">
        <v>4</v>
      </c>
      <c r="U280" s="21">
        <v>5</v>
      </c>
      <c r="V280" s="21">
        <v>5</v>
      </c>
      <c r="W280" s="21">
        <v>5</v>
      </c>
      <c r="X280" s="21">
        <v>5</v>
      </c>
      <c r="Y280" s="21">
        <v>5</v>
      </c>
      <c r="Z280" s="21">
        <v>5</v>
      </c>
      <c r="AA280" s="21">
        <v>5</v>
      </c>
      <c r="AB280" s="21">
        <v>5</v>
      </c>
      <c r="AC280" s="21">
        <v>5</v>
      </c>
      <c r="AD280" s="21">
        <v>5</v>
      </c>
      <c r="AE280" s="21">
        <v>5</v>
      </c>
      <c r="AF280" s="21">
        <v>5</v>
      </c>
      <c r="AG280" s="21">
        <v>6</v>
      </c>
      <c r="AH280" s="21">
        <v>6</v>
      </c>
      <c r="AI280" s="21">
        <v>6</v>
      </c>
      <c r="AJ280" s="21">
        <v>6</v>
      </c>
      <c r="AK280" s="21">
        <v>6</v>
      </c>
      <c r="AL280" s="21">
        <v>7</v>
      </c>
      <c r="AM280" s="21">
        <v>7</v>
      </c>
      <c r="AN280" s="21">
        <v>8</v>
      </c>
      <c r="AO280" s="21">
        <v>8</v>
      </c>
      <c r="AP280" s="21">
        <v>8</v>
      </c>
      <c r="AQ280" s="21">
        <v>17</v>
      </c>
      <c r="AR280" s="21">
        <v>18</v>
      </c>
      <c r="AS280" s="21">
        <v>23</v>
      </c>
      <c r="AT280" s="21">
        <v>25</v>
      </c>
      <c r="AU280" s="21">
        <v>27</v>
      </c>
      <c r="AV280" s="21">
        <v>27</v>
      </c>
      <c r="AX280" s="9"/>
    </row>
    <row r="281" spans="1:50" x14ac:dyDescent="0.2">
      <c r="A281" s="11" t="s">
        <v>40</v>
      </c>
      <c r="B281" s="9">
        <v>0</v>
      </c>
      <c r="C281" s="9">
        <v>0</v>
      </c>
      <c r="D281" s="9">
        <v>0</v>
      </c>
      <c r="E281" s="9">
        <v>0</v>
      </c>
      <c r="F281" s="9">
        <v>0</v>
      </c>
      <c r="G281" s="9">
        <v>0</v>
      </c>
      <c r="H281" s="9">
        <v>0</v>
      </c>
      <c r="I281" s="9">
        <v>0</v>
      </c>
      <c r="J281" s="9">
        <v>0</v>
      </c>
      <c r="K281" s="9">
        <v>0</v>
      </c>
      <c r="L281" s="9">
        <v>0</v>
      </c>
      <c r="M281" s="9">
        <v>0</v>
      </c>
      <c r="N281" s="9">
        <v>0</v>
      </c>
      <c r="O281" s="9">
        <v>0</v>
      </c>
      <c r="P281" s="9">
        <v>0</v>
      </c>
      <c r="Q281" s="9">
        <v>0</v>
      </c>
      <c r="R281" s="9">
        <v>0</v>
      </c>
      <c r="S281" s="9">
        <v>0</v>
      </c>
      <c r="T281" s="9">
        <v>0</v>
      </c>
      <c r="U281" s="9">
        <v>0</v>
      </c>
      <c r="V281" s="9">
        <v>0</v>
      </c>
      <c r="W281" s="9">
        <v>0</v>
      </c>
      <c r="X281" s="9">
        <v>0</v>
      </c>
      <c r="Y281" s="9">
        <v>0</v>
      </c>
      <c r="Z281" s="9">
        <v>0</v>
      </c>
      <c r="AA281" s="9">
        <v>0</v>
      </c>
      <c r="AB281" s="9">
        <v>0</v>
      </c>
      <c r="AC281" s="9">
        <v>0</v>
      </c>
      <c r="AD281" s="9">
        <v>0</v>
      </c>
      <c r="AE281" s="9">
        <v>0</v>
      </c>
      <c r="AF281" s="9">
        <v>0</v>
      </c>
      <c r="AG281" s="9">
        <v>0</v>
      </c>
      <c r="AH281" s="9">
        <v>0</v>
      </c>
      <c r="AI281" s="9">
        <v>0</v>
      </c>
      <c r="AJ281" s="9">
        <v>0</v>
      </c>
      <c r="AK281" s="9">
        <v>0</v>
      </c>
      <c r="AL281" s="9">
        <v>0</v>
      </c>
      <c r="AM281" s="9">
        <v>0</v>
      </c>
      <c r="AN281" s="9">
        <v>0</v>
      </c>
      <c r="AO281" s="9">
        <v>0</v>
      </c>
      <c r="AP281" s="9">
        <v>0</v>
      </c>
      <c r="AQ281" s="9">
        <v>0</v>
      </c>
      <c r="AR281" s="9">
        <v>0</v>
      </c>
      <c r="AS281" s="9">
        <v>0</v>
      </c>
      <c r="AT281" s="9">
        <v>0</v>
      </c>
      <c r="AU281" s="9">
        <v>0</v>
      </c>
      <c r="AV281" s="9">
        <v>0</v>
      </c>
      <c r="AX281" s="9"/>
    </row>
    <row r="282" spans="1:50" x14ac:dyDescent="0.2">
      <c r="A282" s="11" t="s">
        <v>41</v>
      </c>
      <c r="B282" s="9">
        <v>0</v>
      </c>
      <c r="C282" s="9">
        <v>0</v>
      </c>
      <c r="D282" s="9">
        <v>0</v>
      </c>
      <c r="E282" s="9">
        <v>0</v>
      </c>
      <c r="F282" s="9">
        <v>0</v>
      </c>
      <c r="G282" s="9">
        <v>0</v>
      </c>
      <c r="H282" s="9">
        <v>0</v>
      </c>
      <c r="I282" s="9">
        <v>0</v>
      </c>
      <c r="J282" s="9">
        <v>0</v>
      </c>
      <c r="K282" s="9">
        <v>0</v>
      </c>
      <c r="L282" s="9">
        <v>0</v>
      </c>
      <c r="M282" s="9">
        <v>0</v>
      </c>
      <c r="N282" s="9">
        <v>0</v>
      </c>
      <c r="O282" s="9">
        <v>0</v>
      </c>
      <c r="P282" s="9">
        <v>0</v>
      </c>
      <c r="Q282" s="9">
        <v>0</v>
      </c>
      <c r="R282" s="9">
        <v>0</v>
      </c>
      <c r="S282" s="9">
        <v>0</v>
      </c>
      <c r="T282" s="9">
        <v>0</v>
      </c>
      <c r="U282" s="9">
        <v>0</v>
      </c>
      <c r="V282" s="9">
        <v>0</v>
      </c>
      <c r="W282" s="9">
        <v>0</v>
      </c>
      <c r="X282" s="9">
        <v>0</v>
      </c>
      <c r="Y282" s="9">
        <v>0</v>
      </c>
      <c r="Z282" s="9">
        <v>0</v>
      </c>
      <c r="AA282" s="9">
        <v>0</v>
      </c>
      <c r="AB282" s="9">
        <v>0</v>
      </c>
      <c r="AC282" s="9">
        <v>0</v>
      </c>
      <c r="AD282" s="9">
        <v>0</v>
      </c>
      <c r="AE282" s="9">
        <v>0</v>
      </c>
      <c r="AF282" s="9">
        <v>0</v>
      </c>
      <c r="AG282" s="9">
        <v>0</v>
      </c>
      <c r="AH282" s="9">
        <v>0</v>
      </c>
      <c r="AI282" s="9">
        <v>0</v>
      </c>
      <c r="AJ282" s="9">
        <v>0</v>
      </c>
      <c r="AK282" s="9">
        <v>0</v>
      </c>
      <c r="AL282" s="9">
        <v>0</v>
      </c>
      <c r="AM282" s="9">
        <v>0</v>
      </c>
      <c r="AN282" s="9">
        <v>0</v>
      </c>
      <c r="AO282" s="9">
        <v>0</v>
      </c>
      <c r="AP282" s="9">
        <v>0</v>
      </c>
      <c r="AQ282" s="9">
        <v>0</v>
      </c>
      <c r="AR282" s="9">
        <v>0</v>
      </c>
      <c r="AS282" s="9">
        <v>0</v>
      </c>
      <c r="AT282" s="9">
        <v>0</v>
      </c>
      <c r="AU282" s="9">
        <v>0</v>
      </c>
      <c r="AV282" s="9">
        <v>0</v>
      </c>
      <c r="AX282" s="9"/>
    </row>
    <row r="283" spans="1:50" x14ac:dyDescent="0.2">
      <c r="A283" s="11" t="s">
        <v>65</v>
      </c>
      <c r="B283" s="9">
        <v>0</v>
      </c>
      <c r="C283" s="9">
        <v>0</v>
      </c>
      <c r="D283" s="9">
        <v>0</v>
      </c>
      <c r="E283" s="9">
        <v>0</v>
      </c>
      <c r="F283" s="9">
        <v>0</v>
      </c>
      <c r="G283" s="9">
        <v>0</v>
      </c>
      <c r="H283" s="9">
        <v>0</v>
      </c>
      <c r="I283" s="9">
        <v>0</v>
      </c>
      <c r="J283" s="9">
        <v>0</v>
      </c>
      <c r="K283" s="9">
        <v>0</v>
      </c>
      <c r="L283" s="9">
        <v>0</v>
      </c>
      <c r="M283" s="9">
        <v>0</v>
      </c>
      <c r="N283" s="9">
        <v>0</v>
      </c>
      <c r="O283" s="9">
        <v>0</v>
      </c>
      <c r="P283" s="9">
        <v>0</v>
      </c>
      <c r="Q283" s="9">
        <v>0</v>
      </c>
      <c r="R283" s="9">
        <v>0</v>
      </c>
      <c r="S283" s="9">
        <v>0</v>
      </c>
      <c r="T283" s="9">
        <v>0</v>
      </c>
      <c r="U283" s="9">
        <v>0</v>
      </c>
      <c r="V283" s="9">
        <v>0</v>
      </c>
      <c r="W283" s="9">
        <v>0</v>
      </c>
      <c r="X283" s="9">
        <v>0</v>
      </c>
      <c r="Y283" s="9">
        <v>0</v>
      </c>
      <c r="Z283" s="9">
        <v>0</v>
      </c>
      <c r="AA283" s="9">
        <v>0</v>
      </c>
      <c r="AB283" s="9">
        <v>0</v>
      </c>
      <c r="AC283" s="9">
        <v>0</v>
      </c>
      <c r="AD283" s="9">
        <v>0</v>
      </c>
      <c r="AE283" s="9">
        <v>0</v>
      </c>
      <c r="AF283" s="9">
        <v>0</v>
      </c>
      <c r="AG283" s="9">
        <v>0</v>
      </c>
      <c r="AH283" s="9">
        <v>0</v>
      </c>
      <c r="AI283" s="9">
        <v>0</v>
      </c>
      <c r="AJ283" s="9">
        <v>0</v>
      </c>
      <c r="AK283" s="9">
        <v>0</v>
      </c>
      <c r="AL283" s="9">
        <v>0</v>
      </c>
      <c r="AM283" s="9">
        <v>0</v>
      </c>
      <c r="AN283" s="9">
        <v>0</v>
      </c>
      <c r="AO283" s="9">
        <v>0</v>
      </c>
      <c r="AP283" s="9">
        <v>0</v>
      </c>
      <c r="AQ283" s="9">
        <v>0</v>
      </c>
      <c r="AR283" s="9">
        <v>0</v>
      </c>
      <c r="AS283" s="9">
        <v>0</v>
      </c>
      <c r="AT283" s="9">
        <v>0</v>
      </c>
      <c r="AU283" s="9">
        <v>0</v>
      </c>
      <c r="AV283" s="9">
        <v>0</v>
      </c>
      <c r="AX283" s="9"/>
    </row>
    <row r="284" spans="1:50" x14ac:dyDescent="0.2">
      <c r="A284" s="11" t="s">
        <v>15</v>
      </c>
      <c r="B284" s="9">
        <v>0</v>
      </c>
      <c r="C284" s="9">
        <v>0</v>
      </c>
      <c r="D284" s="9">
        <v>0</v>
      </c>
      <c r="E284" s="9">
        <v>0</v>
      </c>
      <c r="F284" s="9">
        <v>0</v>
      </c>
      <c r="G284" s="9">
        <v>0</v>
      </c>
      <c r="H284" s="9">
        <v>0</v>
      </c>
      <c r="I284" s="9">
        <v>0</v>
      </c>
      <c r="J284" s="9">
        <v>0</v>
      </c>
      <c r="K284" s="9">
        <v>0</v>
      </c>
      <c r="L284" s="9">
        <v>0</v>
      </c>
      <c r="M284" s="9">
        <v>0</v>
      </c>
      <c r="N284" s="9">
        <v>0</v>
      </c>
      <c r="O284" s="9">
        <v>0</v>
      </c>
      <c r="P284" s="9">
        <v>0</v>
      </c>
      <c r="Q284" s="9">
        <v>0</v>
      </c>
      <c r="R284" s="9">
        <v>0</v>
      </c>
      <c r="S284" s="9">
        <v>0</v>
      </c>
      <c r="T284" s="9">
        <v>0</v>
      </c>
      <c r="U284" s="9">
        <v>0</v>
      </c>
      <c r="V284" s="9">
        <v>0</v>
      </c>
      <c r="W284" s="9">
        <v>0</v>
      </c>
      <c r="X284" s="9">
        <v>0</v>
      </c>
      <c r="Y284" s="9">
        <v>0</v>
      </c>
      <c r="Z284" s="9">
        <v>0</v>
      </c>
      <c r="AA284" s="9">
        <v>0</v>
      </c>
      <c r="AB284" s="9">
        <v>0</v>
      </c>
      <c r="AC284" s="9">
        <v>0</v>
      </c>
      <c r="AD284" s="9">
        <v>0</v>
      </c>
      <c r="AE284" s="9">
        <v>0</v>
      </c>
      <c r="AF284" s="9">
        <v>0</v>
      </c>
      <c r="AG284" s="9">
        <v>0</v>
      </c>
      <c r="AH284" s="9">
        <v>0</v>
      </c>
      <c r="AI284" s="9">
        <v>0</v>
      </c>
      <c r="AJ284" s="9">
        <v>0</v>
      </c>
      <c r="AK284" s="9">
        <v>0</v>
      </c>
      <c r="AL284" s="9">
        <v>0</v>
      </c>
      <c r="AM284" s="9">
        <v>0</v>
      </c>
      <c r="AN284" s="9">
        <v>0</v>
      </c>
      <c r="AO284" s="9">
        <v>0</v>
      </c>
      <c r="AP284" s="9">
        <v>0</v>
      </c>
      <c r="AQ284" s="9">
        <v>0</v>
      </c>
      <c r="AR284" s="9">
        <v>0</v>
      </c>
      <c r="AS284" s="9">
        <v>0</v>
      </c>
      <c r="AT284" s="9">
        <v>0</v>
      </c>
      <c r="AU284" s="9">
        <v>0</v>
      </c>
      <c r="AV284" s="9">
        <v>0</v>
      </c>
      <c r="AX284" s="9"/>
    </row>
    <row r="285" spans="1:50" x14ac:dyDescent="0.2">
      <c r="A285" s="11" t="s">
        <v>42</v>
      </c>
      <c r="B285" s="9">
        <v>0</v>
      </c>
      <c r="C285" s="9">
        <v>0</v>
      </c>
      <c r="D285" s="9">
        <v>0</v>
      </c>
      <c r="E285" s="9">
        <v>0</v>
      </c>
      <c r="F285" s="9">
        <v>0</v>
      </c>
      <c r="G285" s="9">
        <v>0</v>
      </c>
      <c r="H285" s="9">
        <v>0</v>
      </c>
      <c r="I285" s="9">
        <v>0</v>
      </c>
      <c r="J285" s="9">
        <v>0</v>
      </c>
      <c r="K285" s="9">
        <v>0</v>
      </c>
      <c r="L285" s="9">
        <v>0</v>
      </c>
      <c r="M285" s="9">
        <v>0</v>
      </c>
      <c r="N285" s="9">
        <v>0</v>
      </c>
      <c r="O285" s="9">
        <v>0</v>
      </c>
      <c r="P285" s="9">
        <v>0</v>
      </c>
      <c r="Q285" s="9">
        <v>0</v>
      </c>
      <c r="R285" s="9">
        <v>0</v>
      </c>
      <c r="S285" s="9">
        <v>0</v>
      </c>
      <c r="T285" s="9">
        <v>0</v>
      </c>
      <c r="U285" s="9">
        <v>0</v>
      </c>
      <c r="V285" s="9">
        <v>0</v>
      </c>
      <c r="W285" s="9">
        <v>0</v>
      </c>
      <c r="X285" s="9">
        <v>0</v>
      </c>
      <c r="Y285" s="9">
        <v>0</v>
      </c>
      <c r="Z285" s="9">
        <v>0</v>
      </c>
      <c r="AA285" s="9">
        <v>0</v>
      </c>
      <c r="AB285" s="9">
        <v>0</v>
      </c>
      <c r="AC285" s="9">
        <v>0</v>
      </c>
      <c r="AD285" s="9">
        <v>0</v>
      </c>
      <c r="AE285" s="9">
        <v>0</v>
      </c>
      <c r="AF285" s="9">
        <v>0</v>
      </c>
      <c r="AG285" s="9">
        <v>0</v>
      </c>
      <c r="AH285" s="9">
        <v>0</v>
      </c>
      <c r="AI285" s="9">
        <v>0</v>
      </c>
      <c r="AJ285" s="9">
        <v>0</v>
      </c>
      <c r="AK285" s="9">
        <v>0</v>
      </c>
      <c r="AL285" s="9">
        <v>0</v>
      </c>
      <c r="AM285" s="9">
        <v>0</v>
      </c>
      <c r="AN285" s="9">
        <v>0</v>
      </c>
      <c r="AO285" s="9">
        <v>0</v>
      </c>
      <c r="AP285" s="9">
        <v>0</v>
      </c>
      <c r="AQ285" s="9">
        <v>0</v>
      </c>
      <c r="AR285" s="9">
        <v>0</v>
      </c>
      <c r="AS285" s="9">
        <v>0</v>
      </c>
      <c r="AT285" s="9">
        <v>0</v>
      </c>
      <c r="AU285" s="9">
        <v>0</v>
      </c>
      <c r="AV285" s="9">
        <v>0</v>
      </c>
      <c r="AX285" s="9"/>
    </row>
    <row r="286" spans="1:50" x14ac:dyDescent="0.2">
      <c r="A286" s="29" t="s">
        <v>16</v>
      </c>
      <c r="B286" s="21">
        <v>49562</v>
      </c>
      <c r="C286" s="21">
        <v>54595</v>
      </c>
      <c r="D286" s="21">
        <v>56550</v>
      </c>
      <c r="E286" s="21">
        <v>57492</v>
      </c>
      <c r="F286" s="21">
        <v>59255</v>
      </c>
      <c r="G286" s="21">
        <v>62306</v>
      </c>
      <c r="H286" s="21">
        <v>64665</v>
      </c>
      <c r="I286" s="21">
        <v>68022</v>
      </c>
      <c r="J286" s="21">
        <v>73937</v>
      </c>
      <c r="K286" s="21">
        <v>75897</v>
      </c>
      <c r="L286" s="21">
        <v>76944</v>
      </c>
      <c r="M286" s="21">
        <v>77224</v>
      </c>
      <c r="N286" s="21">
        <v>77563</v>
      </c>
      <c r="O286" s="21">
        <v>78283</v>
      </c>
      <c r="P286" s="21">
        <v>79601</v>
      </c>
      <c r="Q286" s="21">
        <v>81083</v>
      </c>
      <c r="R286" s="21">
        <v>82246</v>
      </c>
      <c r="S286" s="21">
        <v>84028</v>
      </c>
      <c r="T286" s="21">
        <v>87746</v>
      </c>
      <c r="U286" s="21">
        <v>89733</v>
      </c>
      <c r="V286" s="21">
        <v>102123</v>
      </c>
      <c r="W286" s="21">
        <v>108606</v>
      </c>
      <c r="X286" s="21">
        <v>109500</v>
      </c>
      <c r="Y286" s="21">
        <v>110480</v>
      </c>
      <c r="Z286" s="21">
        <v>111106</v>
      </c>
      <c r="AA286" s="21">
        <v>111431</v>
      </c>
      <c r="AB286" s="21">
        <v>111678</v>
      </c>
      <c r="AC286" s="21">
        <v>114671</v>
      </c>
      <c r="AD286" s="21">
        <v>116257</v>
      </c>
      <c r="AE286" s="21">
        <v>116634</v>
      </c>
      <c r="AF286" s="21">
        <v>117188</v>
      </c>
      <c r="AG286" s="21">
        <v>117722</v>
      </c>
      <c r="AH286" s="21">
        <v>118237</v>
      </c>
      <c r="AI286" s="21">
        <v>117098</v>
      </c>
      <c r="AJ286" s="21">
        <v>115914</v>
      </c>
      <c r="AK286" s="21">
        <v>113145</v>
      </c>
      <c r="AL286" s="21">
        <v>110288</v>
      </c>
      <c r="AM286" s="21">
        <v>109401</v>
      </c>
      <c r="AN286" s="21">
        <v>109325</v>
      </c>
      <c r="AO286" s="21">
        <v>111423</v>
      </c>
      <c r="AP286" s="21">
        <v>110057</v>
      </c>
      <c r="AQ286" s="21">
        <v>111381</v>
      </c>
      <c r="AR286" s="21">
        <v>110997</v>
      </c>
      <c r="AS286" s="21">
        <v>112120</v>
      </c>
      <c r="AT286" s="21">
        <v>116463</v>
      </c>
      <c r="AU286" s="21">
        <v>105801</v>
      </c>
      <c r="AV286" s="21">
        <v>107500</v>
      </c>
      <c r="AX286" s="9"/>
    </row>
    <row r="287" spans="1:50" x14ac:dyDescent="0.2">
      <c r="A287" s="11" t="s">
        <v>20</v>
      </c>
      <c r="B287" s="9">
        <v>0</v>
      </c>
      <c r="C287" s="9">
        <v>0</v>
      </c>
      <c r="D287" s="9">
        <v>0</v>
      </c>
      <c r="E287" s="9">
        <v>0</v>
      </c>
      <c r="F287" s="9">
        <v>0</v>
      </c>
      <c r="G287" s="9">
        <v>0</v>
      </c>
      <c r="H287" s="9">
        <v>0</v>
      </c>
      <c r="I287" s="9">
        <v>0</v>
      </c>
      <c r="J287" s="9">
        <v>0</v>
      </c>
      <c r="K287" s="9">
        <v>0</v>
      </c>
      <c r="L287" s="9">
        <v>0</v>
      </c>
      <c r="M287" s="9">
        <v>0</v>
      </c>
      <c r="N287" s="9">
        <v>0</v>
      </c>
      <c r="O287" s="9">
        <v>0</v>
      </c>
      <c r="P287" s="9">
        <v>0</v>
      </c>
      <c r="Q287" s="9">
        <v>0</v>
      </c>
      <c r="R287" s="9">
        <v>0</v>
      </c>
      <c r="S287" s="9">
        <v>0</v>
      </c>
      <c r="T287" s="9">
        <v>0</v>
      </c>
      <c r="U287" s="9">
        <v>0</v>
      </c>
      <c r="V287" s="9">
        <v>0</v>
      </c>
      <c r="W287" s="9">
        <v>0</v>
      </c>
      <c r="X287" s="9">
        <v>0</v>
      </c>
      <c r="Y287" s="9">
        <v>0</v>
      </c>
      <c r="Z287" s="9">
        <v>0</v>
      </c>
      <c r="AA287" s="9">
        <v>0</v>
      </c>
      <c r="AB287" s="9">
        <v>0</v>
      </c>
      <c r="AC287" s="9">
        <v>0</v>
      </c>
      <c r="AD287" s="9">
        <v>0</v>
      </c>
      <c r="AE287" s="9">
        <v>0</v>
      </c>
      <c r="AF287" s="9">
        <v>0</v>
      </c>
      <c r="AG287" s="9">
        <v>0</v>
      </c>
      <c r="AH287" s="9">
        <v>0</v>
      </c>
      <c r="AI287" s="9">
        <v>0</v>
      </c>
      <c r="AJ287" s="9">
        <v>0</v>
      </c>
      <c r="AK287" s="9">
        <v>0</v>
      </c>
      <c r="AL287" s="9">
        <v>0</v>
      </c>
      <c r="AM287" s="9">
        <v>0</v>
      </c>
      <c r="AN287" s="9">
        <v>0</v>
      </c>
      <c r="AO287" s="9">
        <v>0</v>
      </c>
      <c r="AP287" s="9">
        <v>0</v>
      </c>
      <c r="AQ287" s="9">
        <v>0</v>
      </c>
      <c r="AR287" s="9">
        <v>0</v>
      </c>
      <c r="AS287" s="9">
        <v>0</v>
      </c>
      <c r="AT287" s="9">
        <v>0</v>
      </c>
      <c r="AU287" s="9">
        <v>0</v>
      </c>
      <c r="AV287" s="9">
        <v>0</v>
      </c>
      <c r="AX287" s="9"/>
    </row>
    <row r="288" spans="1:50" x14ac:dyDescent="0.2">
      <c r="A288" s="11" t="s">
        <v>43</v>
      </c>
      <c r="B288" s="9">
        <v>0</v>
      </c>
      <c r="C288" s="9">
        <v>0</v>
      </c>
      <c r="D288" s="9">
        <v>0</v>
      </c>
      <c r="E288" s="9">
        <v>0</v>
      </c>
      <c r="F288" s="9">
        <v>0</v>
      </c>
      <c r="G288" s="9">
        <v>0</v>
      </c>
      <c r="H288" s="9">
        <v>0</v>
      </c>
      <c r="I288" s="9">
        <v>0</v>
      </c>
      <c r="J288" s="9">
        <v>0</v>
      </c>
      <c r="K288" s="9">
        <v>0</v>
      </c>
      <c r="L288" s="9">
        <v>0</v>
      </c>
      <c r="M288" s="9">
        <v>0</v>
      </c>
      <c r="N288" s="9">
        <v>0</v>
      </c>
      <c r="O288" s="9">
        <v>0</v>
      </c>
      <c r="P288" s="9">
        <v>0</v>
      </c>
      <c r="Q288" s="9">
        <v>0</v>
      </c>
      <c r="R288" s="9">
        <v>0</v>
      </c>
      <c r="S288" s="9">
        <v>0</v>
      </c>
      <c r="T288" s="9">
        <v>0</v>
      </c>
      <c r="U288" s="9">
        <v>0</v>
      </c>
      <c r="V288" s="9">
        <v>0</v>
      </c>
      <c r="W288" s="9">
        <v>0</v>
      </c>
      <c r="X288" s="9">
        <v>0</v>
      </c>
      <c r="Y288" s="9">
        <v>0</v>
      </c>
      <c r="Z288" s="9">
        <v>0</v>
      </c>
      <c r="AA288" s="9">
        <v>0</v>
      </c>
      <c r="AB288" s="9">
        <v>0</v>
      </c>
      <c r="AC288" s="9">
        <v>0</v>
      </c>
      <c r="AD288" s="9">
        <v>0</v>
      </c>
      <c r="AE288" s="9">
        <v>0</v>
      </c>
      <c r="AF288" s="9">
        <v>0</v>
      </c>
      <c r="AG288" s="9">
        <v>0</v>
      </c>
      <c r="AH288" s="9">
        <v>0</v>
      </c>
      <c r="AI288" s="9">
        <v>0</v>
      </c>
      <c r="AJ288" s="9">
        <v>0</v>
      </c>
      <c r="AK288" s="9">
        <v>0</v>
      </c>
      <c r="AL288" s="9">
        <v>0</v>
      </c>
      <c r="AM288" s="9">
        <v>0</v>
      </c>
      <c r="AN288" s="9">
        <v>0</v>
      </c>
      <c r="AO288" s="9">
        <v>0</v>
      </c>
      <c r="AP288" s="9">
        <v>0</v>
      </c>
      <c r="AQ288" s="9">
        <v>0</v>
      </c>
      <c r="AR288" s="9">
        <v>0</v>
      </c>
      <c r="AS288" s="9">
        <v>0</v>
      </c>
      <c r="AT288" s="9">
        <v>0</v>
      </c>
      <c r="AU288" s="9">
        <v>0</v>
      </c>
      <c r="AV288" s="9">
        <v>0</v>
      </c>
      <c r="AX288" s="9"/>
    </row>
    <row r="289" spans="1:50" x14ac:dyDescent="0.2">
      <c r="A289" s="29" t="s">
        <v>17</v>
      </c>
      <c r="B289" s="21">
        <v>28583</v>
      </c>
      <c r="C289" s="21">
        <v>29552</v>
      </c>
      <c r="D289" s="21">
        <v>30514</v>
      </c>
      <c r="E289" s="21">
        <v>31984</v>
      </c>
      <c r="F289" s="21">
        <v>33765</v>
      </c>
      <c r="G289" s="21">
        <v>35077</v>
      </c>
      <c r="H289" s="21">
        <v>36746</v>
      </c>
      <c r="I289" s="21">
        <v>38846</v>
      </c>
      <c r="J289" s="21">
        <v>40147</v>
      </c>
      <c r="K289" s="21">
        <v>41229</v>
      </c>
      <c r="L289" s="21">
        <v>42000</v>
      </c>
      <c r="M289" s="21">
        <v>42429</v>
      </c>
      <c r="N289" s="21">
        <v>42514</v>
      </c>
      <c r="O289" s="21">
        <v>43230</v>
      </c>
      <c r="P289" s="21">
        <v>44802</v>
      </c>
      <c r="Q289" s="21">
        <v>46494</v>
      </c>
      <c r="R289" s="21">
        <v>47832</v>
      </c>
      <c r="S289" s="21">
        <v>49415</v>
      </c>
      <c r="T289" s="21">
        <v>51495</v>
      </c>
      <c r="U289" s="21">
        <v>53165</v>
      </c>
      <c r="V289" s="21">
        <v>57013</v>
      </c>
      <c r="W289" s="21">
        <v>57970</v>
      </c>
      <c r="X289" s="21">
        <v>58656</v>
      </c>
      <c r="Y289" s="21">
        <v>59673</v>
      </c>
      <c r="Z289" s="21">
        <v>60659</v>
      </c>
      <c r="AA289" s="21">
        <v>61630</v>
      </c>
      <c r="AB289" s="21">
        <v>62325</v>
      </c>
      <c r="AC289" s="21">
        <v>63245</v>
      </c>
      <c r="AD289" s="21">
        <v>63525</v>
      </c>
      <c r="AE289" s="21">
        <v>63710</v>
      </c>
      <c r="AF289" s="21">
        <v>63798</v>
      </c>
      <c r="AG289" s="21">
        <v>63907</v>
      </c>
      <c r="AH289" s="21">
        <v>64366</v>
      </c>
      <c r="AI289" s="21">
        <v>64774</v>
      </c>
      <c r="AJ289" s="21">
        <v>65831</v>
      </c>
      <c r="AK289" s="21">
        <v>66864</v>
      </c>
      <c r="AL289" s="21">
        <v>67816</v>
      </c>
      <c r="AM289" s="21">
        <v>68390</v>
      </c>
      <c r="AN289" s="21">
        <v>70001</v>
      </c>
      <c r="AO289" s="21">
        <v>71360</v>
      </c>
      <c r="AP289" s="21">
        <v>73175</v>
      </c>
      <c r="AQ289" s="21">
        <v>75234</v>
      </c>
      <c r="AR289" s="21">
        <v>76730</v>
      </c>
      <c r="AS289" s="21">
        <v>78051</v>
      </c>
      <c r="AT289" s="21">
        <v>79257</v>
      </c>
      <c r="AU289" s="21">
        <v>80315</v>
      </c>
      <c r="AV289" s="21">
        <v>80780</v>
      </c>
      <c r="AX289" s="9"/>
    </row>
    <row r="290" spans="1:50" x14ac:dyDescent="0.2">
      <c r="A290" s="11" t="s">
        <v>18</v>
      </c>
      <c r="B290" s="9">
        <v>0</v>
      </c>
      <c r="C290" s="9">
        <v>0</v>
      </c>
      <c r="D290" s="9">
        <v>0</v>
      </c>
      <c r="E290" s="9">
        <v>0</v>
      </c>
      <c r="F290" s="9">
        <v>0</v>
      </c>
      <c r="G290" s="9">
        <v>0</v>
      </c>
      <c r="H290" s="9">
        <v>0</v>
      </c>
      <c r="I290" s="9">
        <v>0</v>
      </c>
      <c r="J290" s="9">
        <v>0</v>
      </c>
      <c r="K290" s="9">
        <v>0</v>
      </c>
      <c r="L290" s="9">
        <v>0</v>
      </c>
      <c r="M290" s="9">
        <v>0</v>
      </c>
      <c r="N290" s="9">
        <v>0</v>
      </c>
      <c r="O290" s="9">
        <v>0</v>
      </c>
      <c r="P290" s="9">
        <v>0</v>
      </c>
      <c r="Q290" s="9">
        <v>0</v>
      </c>
      <c r="R290" s="9">
        <v>0</v>
      </c>
      <c r="S290" s="9">
        <v>0</v>
      </c>
      <c r="T290" s="9">
        <v>0</v>
      </c>
      <c r="U290" s="9">
        <v>0</v>
      </c>
      <c r="V290" s="9">
        <v>0</v>
      </c>
      <c r="W290" s="9">
        <v>0</v>
      </c>
      <c r="X290" s="9">
        <v>0</v>
      </c>
      <c r="Y290" s="9">
        <v>0</v>
      </c>
      <c r="Z290" s="9">
        <v>0</v>
      </c>
      <c r="AA290" s="9">
        <v>0</v>
      </c>
      <c r="AB290" s="9">
        <v>0</v>
      </c>
      <c r="AC290" s="9">
        <v>0</v>
      </c>
      <c r="AD290" s="9">
        <v>0</v>
      </c>
      <c r="AE290" s="9">
        <v>0</v>
      </c>
      <c r="AF290" s="9">
        <v>0</v>
      </c>
      <c r="AG290" s="9">
        <v>0</v>
      </c>
      <c r="AH290" s="9">
        <v>0</v>
      </c>
      <c r="AI290" s="9">
        <v>0</v>
      </c>
      <c r="AJ290" s="9">
        <v>0</v>
      </c>
      <c r="AK290" s="9">
        <v>0</v>
      </c>
      <c r="AL290" s="9">
        <v>0</v>
      </c>
      <c r="AM290" s="9">
        <v>0</v>
      </c>
      <c r="AN290" s="9">
        <v>0</v>
      </c>
      <c r="AO290" s="9">
        <v>0</v>
      </c>
      <c r="AP290" s="9">
        <v>0</v>
      </c>
      <c r="AQ290" s="9">
        <v>0</v>
      </c>
      <c r="AR290" s="9">
        <v>0</v>
      </c>
      <c r="AS290" s="9">
        <v>0</v>
      </c>
      <c r="AT290" s="9">
        <v>0</v>
      </c>
      <c r="AU290" s="9">
        <v>0</v>
      </c>
      <c r="AV290" s="9">
        <v>0</v>
      </c>
      <c r="AX290" s="9"/>
    </row>
    <row r="291" spans="1:50" x14ac:dyDescent="0.2">
      <c r="A291" s="11" t="s">
        <v>37</v>
      </c>
      <c r="B291" s="9">
        <v>0</v>
      </c>
      <c r="C291" s="9">
        <v>0</v>
      </c>
      <c r="D291" s="9">
        <v>0</v>
      </c>
      <c r="E291" s="9">
        <v>0</v>
      </c>
      <c r="F291" s="9">
        <v>0</v>
      </c>
      <c r="G291" s="9">
        <v>0</v>
      </c>
      <c r="H291" s="9">
        <v>0</v>
      </c>
      <c r="I291" s="9">
        <v>0</v>
      </c>
      <c r="J291" s="9">
        <v>0</v>
      </c>
      <c r="K291" s="9">
        <v>0</v>
      </c>
      <c r="L291" s="9">
        <v>0</v>
      </c>
      <c r="M291" s="9">
        <v>0</v>
      </c>
      <c r="N291" s="9">
        <v>0</v>
      </c>
      <c r="O291" s="9">
        <v>0</v>
      </c>
      <c r="P291" s="9">
        <v>0</v>
      </c>
      <c r="Q291" s="9">
        <v>0</v>
      </c>
      <c r="R291" s="9">
        <v>0</v>
      </c>
      <c r="S291" s="9">
        <v>0</v>
      </c>
      <c r="T291" s="9">
        <v>0</v>
      </c>
      <c r="U291" s="9">
        <v>0</v>
      </c>
      <c r="V291" s="9">
        <v>0</v>
      </c>
      <c r="W291" s="9">
        <v>0</v>
      </c>
      <c r="X291" s="9">
        <v>0</v>
      </c>
      <c r="Y291" s="9">
        <v>0</v>
      </c>
      <c r="Z291" s="9">
        <v>0</v>
      </c>
      <c r="AA291" s="9">
        <v>0</v>
      </c>
      <c r="AB291" s="9">
        <v>0</v>
      </c>
      <c r="AC291" s="9">
        <v>0</v>
      </c>
      <c r="AD291" s="9">
        <v>0</v>
      </c>
      <c r="AE291" s="9">
        <v>0</v>
      </c>
      <c r="AF291" s="9">
        <v>0</v>
      </c>
      <c r="AG291" s="9">
        <v>0</v>
      </c>
      <c r="AH291" s="9">
        <v>0</v>
      </c>
      <c r="AI291" s="9">
        <v>0</v>
      </c>
      <c r="AJ291" s="9">
        <v>0</v>
      </c>
      <c r="AK291" s="9">
        <v>0</v>
      </c>
      <c r="AL291" s="9">
        <v>0</v>
      </c>
      <c r="AM291" s="9">
        <v>0</v>
      </c>
      <c r="AN291" s="9">
        <v>0</v>
      </c>
      <c r="AO291" s="9">
        <v>0</v>
      </c>
      <c r="AP291" s="9">
        <v>0</v>
      </c>
      <c r="AQ291" s="9">
        <v>0</v>
      </c>
      <c r="AR291" s="9">
        <v>0</v>
      </c>
      <c r="AS291" s="9">
        <v>0</v>
      </c>
      <c r="AT291" s="9">
        <v>0</v>
      </c>
      <c r="AU291" s="9">
        <v>0</v>
      </c>
      <c r="AV291" s="9">
        <v>0</v>
      </c>
      <c r="AX291" s="9"/>
    </row>
    <row r="292" spans="1:50" x14ac:dyDescent="0.2">
      <c r="A292" s="11" t="s">
        <v>44</v>
      </c>
      <c r="B292" s="9">
        <v>0</v>
      </c>
      <c r="C292" s="9">
        <v>0</v>
      </c>
      <c r="D292" s="9">
        <v>0</v>
      </c>
      <c r="E292" s="9">
        <v>0</v>
      </c>
      <c r="F292" s="9">
        <v>0</v>
      </c>
      <c r="G292" s="9">
        <v>0</v>
      </c>
      <c r="H292" s="9">
        <v>0</v>
      </c>
      <c r="I292" s="9">
        <v>0</v>
      </c>
      <c r="J292" s="9">
        <v>0</v>
      </c>
      <c r="K292" s="9">
        <v>0</v>
      </c>
      <c r="L292" s="9">
        <v>0</v>
      </c>
      <c r="M292" s="9">
        <v>0</v>
      </c>
      <c r="N292" s="9">
        <v>0</v>
      </c>
      <c r="O292" s="9">
        <v>0</v>
      </c>
      <c r="P292" s="9">
        <v>0</v>
      </c>
      <c r="Q292" s="9">
        <v>0</v>
      </c>
      <c r="R292" s="9">
        <v>0</v>
      </c>
      <c r="S292" s="9">
        <v>0</v>
      </c>
      <c r="T292" s="9">
        <v>0</v>
      </c>
      <c r="U292" s="9">
        <v>0</v>
      </c>
      <c r="V292" s="9">
        <v>0</v>
      </c>
      <c r="W292" s="9">
        <v>0</v>
      </c>
      <c r="X292" s="9">
        <v>0</v>
      </c>
      <c r="Y292" s="9">
        <v>0</v>
      </c>
      <c r="Z292" s="9">
        <v>0</v>
      </c>
      <c r="AA292" s="9">
        <v>0</v>
      </c>
      <c r="AB292" s="9">
        <v>0</v>
      </c>
      <c r="AC292" s="9">
        <v>0</v>
      </c>
      <c r="AD292" s="9">
        <v>0</v>
      </c>
      <c r="AE292" s="9">
        <v>0</v>
      </c>
      <c r="AF292" s="9">
        <v>0</v>
      </c>
      <c r="AG292" s="9">
        <v>0</v>
      </c>
      <c r="AH292" s="9">
        <v>0</v>
      </c>
      <c r="AI292" s="9">
        <v>0</v>
      </c>
      <c r="AJ292" s="9">
        <v>0</v>
      </c>
      <c r="AK292" s="9">
        <v>0</v>
      </c>
      <c r="AL292" s="9">
        <v>0</v>
      </c>
      <c r="AM292" s="9">
        <v>0</v>
      </c>
      <c r="AN292" s="9">
        <v>0</v>
      </c>
      <c r="AO292" s="9">
        <v>0</v>
      </c>
      <c r="AP292" s="9">
        <v>0</v>
      </c>
      <c r="AQ292" s="9">
        <v>0</v>
      </c>
      <c r="AR292" s="9">
        <v>0</v>
      </c>
      <c r="AS292" s="9">
        <v>0</v>
      </c>
      <c r="AT292" s="9">
        <v>0</v>
      </c>
      <c r="AU292" s="9">
        <v>0</v>
      </c>
      <c r="AV292" s="9">
        <v>0</v>
      </c>
      <c r="AX292" s="9"/>
    </row>
    <row r="293" spans="1:50" ht="15.75" customHeight="1" x14ac:dyDescent="0.2">
      <c r="A293" s="29" t="s">
        <v>19</v>
      </c>
      <c r="B293" s="21">
        <v>59306</v>
      </c>
      <c r="C293" s="21">
        <v>65248</v>
      </c>
      <c r="D293" s="21">
        <v>69917</v>
      </c>
      <c r="E293" s="21">
        <v>73800</v>
      </c>
      <c r="F293" s="21">
        <v>78983</v>
      </c>
      <c r="G293" s="21">
        <v>84353</v>
      </c>
      <c r="H293" s="21">
        <v>88796</v>
      </c>
      <c r="I293" s="21">
        <v>93324</v>
      </c>
      <c r="J293" s="21">
        <v>97470</v>
      </c>
      <c r="K293" s="21">
        <v>100941</v>
      </c>
      <c r="L293" s="21">
        <v>105134</v>
      </c>
      <c r="M293" s="21">
        <v>109915</v>
      </c>
      <c r="N293" s="21">
        <v>112700</v>
      </c>
      <c r="O293" s="21">
        <v>113354</v>
      </c>
      <c r="P293" s="21">
        <v>113062</v>
      </c>
      <c r="Q293" s="21">
        <v>112981</v>
      </c>
      <c r="R293" s="21">
        <v>113323</v>
      </c>
      <c r="S293" s="21">
        <v>114172</v>
      </c>
      <c r="T293" s="21">
        <v>114164</v>
      </c>
      <c r="U293" s="21">
        <v>114645</v>
      </c>
      <c r="V293" s="21">
        <v>114982</v>
      </c>
      <c r="W293" s="21">
        <v>115326</v>
      </c>
      <c r="X293" s="21">
        <v>115833</v>
      </c>
      <c r="Y293" s="21">
        <v>116368</v>
      </c>
      <c r="Z293" s="21">
        <v>117827</v>
      </c>
      <c r="AA293" s="21">
        <v>118404</v>
      </c>
      <c r="AB293" s="21">
        <v>118486</v>
      </c>
      <c r="AC293" s="21">
        <v>119002</v>
      </c>
      <c r="AD293" s="21">
        <v>120565</v>
      </c>
      <c r="AE293" s="21">
        <v>121209</v>
      </c>
      <c r="AF293" s="21">
        <v>122057</v>
      </c>
      <c r="AG293" s="21">
        <v>123209</v>
      </c>
      <c r="AH293" s="21">
        <v>125095</v>
      </c>
      <c r="AI293" s="21">
        <v>127138</v>
      </c>
      <c r="AJ293" s="21">
        <v>128446</v>
      </c>
      <c r="AK293" s="21">
        <v>130187</v>
      </c>
      <c r="AL293" s="21">
        <v>131229</v>
      </c>
      <c r="AM293" s="21">
        <v>131454</v>
      </c>
      <c r="AN293" s="21">
        <v>132838</v>
      </c>
      <c r="AO293" s="21">
        <v>133587</v>
      </c>
      <c r="AP293" s="21">
        <v>135294</v>
      </c>
      <c r="AQ293" s="21">
        <v>136906</v>
      </c>
      <c r="AR293" s="21">
        <v>137996</v>
      </c>
      <c r="AS293" s="21">
        <v>138893</v>
      </c>
      <c r="AT293" s="21">
        <v>141692</v>
      </c>
      <c r="AU293" s="21">
        <v>143489</v>
      </c>
      <c r="AV293" s="21">
        <v>145098</v>
      </c>
      <c r="AX293" s="9"/>
    </row>
    <row r="294" spans="1:50" x14ac:dyDescent="0.2">
      <c r="A294" s="11" t="s">
        <v>45</v>
      </c>
      <c r="B294" s="9">
        <v>0</v>
      </c>
      <c r="C294" s="9">
        <v>0</v>
      </c>
      <c r="D294" s="9">
        <v>0</v>
      </c>
      <c r="E294" s="9">
        <v>0</v>
      </c>
      <c r="F294" s="9">
        <v>0</v>
      </c>
      <c r="G294" s="9">
        <v>0</v>
      </c>
      <c r="H294" s="9">
        <v>0</v>
      </c>
      <c r="I294" s="9">
        <v>0</v>
      </c>
      <c r="J294" s="9">
        <v>0</v>
      </c>
      <c r="K294" s="9">
        <v>0</v>
      </c>
      <c r="L294" s="9">
        <v>0</v>
      </c>
      <c r="M294" s="9">
        <v>0</v>
      </c>
      <c r="N294" s="9">
        <v>0</v>
      </c>
      <c r="O294" s="9">
        <v>0</v>
      </c>
      <c r="P294" s="9">
        <v>0</v>
      </c>
      <c r="Q294" s="9">
        <v>0</v>
      </c>
      <c r="R294" s="9">
        <v>0</v>
      </c>
      <c r="S294" s="9">
        <v>0</v>
      </c>
      <c r="T294" s="9">
        <v>0</v>
      </c>
      <c r="U294" s="9">
        <v>0</v>
      </c>
      <c r="V294" s="9">
        <v>0</v>
      </c>
      <c r="W294" s="9">
        <v>0</v>
      </c>
      <c r="X294" s="9">
        <v>0</v>
      </c>
      <c r="Y294" s="9">
        <v>0</v>
      </c>
      <c r="Z294" s="9">
        <v>0</v>
      </c>
      <c r="AA294" s="9">
        <v>0</v>
      </c>
      <c r="AB294" s="9">
        <v>0</v>
      </c>
      <c r="AC294" s="9">
        <v>0</v>
      </c>
      <c r="AD294" s="9">
        <v>0</v>
      </c>
      <c r="AE294" s="9">
        <v>0</v>
      </c>
      <c r="AF294" s="9">
        <v>0</v>
      </c>
      <c r="AG294" s="9">
        <v>0</v>
      </c>
      <c r="AH294" s="9">
        <v>0</v>
      </c>
      <c r="AI294" s="9">
        <v>0</v>
      </c>
      <c r="AJ294" s="9">
        <v>0</v>
      </c>
      <c r="AK294" s="9">
        <v>0</v>
      </c>
      <c r="AL294" s="9">
        <v>0</v>
      </c>
      <c r="AM294" s="9">
        <v>0</v>
      </c>
      <c r="AN294" s="9">
        <v>0</v>
      </c>
      <c r="AO294" s="9">
        <v>0</v>
      </c>
      <c r="AP294" s="9">
        <v>0</v>
      </c>
      <c r="AQ294" s="9">
        <v>0</v>
      </c>
      <c r="AR294" s="9">
        <v>0</v>
      </c>
      <c r="AS294" s="9">
        <v>0</v>
      </c>
      <c r="AT294" s="9">
        <v>0</v>
      </c>
      <c r="AU294" s="9">
        <v>0</v>
      </c>
      <c r="AV294" s="9">
        <v>0</v>
      </c>
      <c r="AX294" s="9"/>
    </row>
    <row r="295" spans="1:50" x14ac:dyDescent="0.2">
      <c r="A295" s="11" t="s">
        <v>46</v>
      </c>
      <c r="B295" s="9">
        <v>0</v>
      </c>
      <c r="C295" s="9">
        <v>0</v>
      </c>
      <c r="D295" s="9">
        <v>0</v>
      </c>
      <c r="E295" s="9">
        <v>0</v>
      </c>
      <c r="F295" s="9">
        <v>0</v>
      </c>
      <c r="G295" s="9">
        <v>0</v>
      </c>
      <c r="H295" s="9">
        <v>0</v>
      </c>
      <c r="I295" s="9">
        <v>0</v>
      </c>
      <c r="J295" s="9">
        <v>0</v>
      </c>
      <c r="K295" s="9">
        <v>0</v>
      </c>
      <c r="L295" s="9">
        <v>0</v>
      </c>
      <c r="M295" s="9">
        <v>0</v>
      </c>
      <c r="N295" s="9">
        <v>0</v>
      </c>
      <c r="O295" s="9">
        <v>0</v>
      </c>
      <c r="P295" s="9">
        <v>0</v>
      </c>
      <c r="Q295" s="9">
        <v>0</v>
      </c>
      <c r="R295" s="9">
        <v>0</v>
      </c>
      <c r="S295" s="9">
        <v>0</v>
      </c>
      <c r="T295" s="9">
        <v>0</v>
      </c>
      <c r="U295" s="9">
        <v>0</v>
      </c>
      <c r="V295" s="9">
        <v>0</v>
      </c>
      <c r="W295" s="9">
        <v>0</v>
      </c>
      <c r="X295" s="9">
        <v>0</v>
      </c>
      <c r="Y295" s="9">
        <v>0</v>
      </c>
      <c r="Z295" s="9">
        <v>0</v>
      </c>
      <c r="AA295" s="9">
        <v>0</v>
      </c>
      <c r="AB295" s="9">
        <v>0</v>
      </c>
      <c r="AC295" s="9">
        <v>0</v>
      </c>
      <c r="AD295" s="9">
        <v>0</v>
      </c>
      <c r="AE295" s="9">
        <v>0</v>
      </c>
      <c r="AF295" s="9">
        <v>0</v>
      </c>
      <c r="AG295" s="9">
        <v>0</v>
      </c>
      <c r="AH295" s="9">
        <v>0</v>
      </c>
      <c r="AI295" s="9">
        <v>0</v>
      </c>
      <c r="AJ295" s="9">
        <v>0</v>
      </c>
      <c r="AK295" s="9">
        <v>0</v>
      </c>
      <c r="AL295" s="9">
        <v>0</v>
      </c>
      <c r="AM295" s="9">
        <v>0</v>
      </c>
      <c r="AN295" s="9">
        <v>0</v>
      </c>
      <c r="AO295" s="9">
        <v>0</v>
      </c>
      <c r="AP295" s="9">
        <v>0</v>
      </c>
      <c r="AQ295" s="9">
        <v>0</v>
      </c>
      <c r="AR295" s="9">
        <v>0</v>
      </c>
      <c r="AS295" s="9">
        <v>0</v>
      </c>
      <c r="AT295" s="9">
        <v>0</v>
      </c>
      <c r="AU295" s="9">
        <v>0</v>
      </c>
      <c r="AV295" s="9">
        <v>0</v>
      </c>
      <c r="AX295" s="9"/>
    </row>
    <row r="296" spans="1:50" x14ac:dyDescent="0.2">
      <c r="A296" s="29" t="s">
        <v>1</v>
      </c>
      <c r="B296" s="21">
        <v>2625</v>
      </c>
      <c r="C296" s="21">
        <v>2908</v>
      </c>
      <c r="D296" s="21">
        <v>3312</v>
      </c>
      <c r="E296" s="21">
        <v>4018</v>
      </c>
      <c r="F296" s="21">
        <v>4353</v>
      </c>
      <c r="G296" s="21">
        <v>4700</v>
      </c>
      <c r="H296" s="21">
        <v>5130</v>
      </c>
      <c r="I296" s="21">
        <v>5678</v>
      </c>
      <c r="J296" s="21">
        <v>6263</v>
      </c>
      <c r="K296" s="21">
        <v>6546</v>
      </c>
      <c r="L296" s="21">
        <v>6941</v>
      </c>
      <c r="M296" s="21">
        <v>7083</v>
      </c>
      <c r="N296" s="21">
        <v>7133</v>
      </c>
      <c r="O296" s="21">
        <v>7379</v>
      </c>
      <c r="P296" s="21">
        <v>7796</v>
      </c>
      <c r="Q296" s="21">
        <v>7800</v>
      </c>
      <c r="R296" s="21">
        <v>8154</v>
      </c>
      <c r="S296" s="21">
        <v>8303</v>
      </c>
      <c r="T296" s="21">
        <v>8494</v>
      </c>
      <c r="U296" s="21">
        <v>8987</v>
      </c>
      <c r="V296" s="21">
        <v>9779</v>
      </c>
      <c r="W296" s="21">
        <v>9606</v>
      </c>
      <c r="X296" s="21">
        <v>9745</v>
      </c>
      <c r="Y296" s="21">
        <v>9913</v>
      </c>
      <c r="Z296" s="21">
        <v>10325</v>
      </c>
      <c r="AA296" s="21">
        <v>10104</v>
      </c>
      <c r="AB296" s="21">
        <v>9975</v>
      </c>
      <c r="AC296" s="21">
        <v>10092</v>
      </c>
      <c r="AD296" s="21">
        <v>10173</v>
      </c>
      <c r="AE296" s="21">
        <v>10249</v>
      </c>
      <c r="AF296" s="21">
        <v>10403</v>
      </c>
      <c r="AG296" s="21">
        <v>10526</v>
      </c>
      <c r="AH296" s="21">
        <v>10780</v>
      </c>
      <c r="AI296" s="21">
        <v>11006</v>
      </c>
      <c r="AJ296" s="21">
        <v>10855</v>
      </c>
      <c r="AK296" s="21">
        <v>11102</v>
      </c>
      <c r="AL296" s="21">
        <v>11005</v>
      </c>
      <c r="AM296" s="21">
        <v>11011</v>
      </c>
      <c r="AN296" s="21">
        <v>10882</v>
      </c>
      <c r="AO296" s="21">
        <v>10761</v>
      </c>
      <c r="AP296" s="21">
        <v>10771</v>
      </c>
      <c r="AQ296" s="21">
        <v>10834</v>
      </c>
      <c r="AR296" s="21">
        <v>10566</v>
      </c>
      <c r="AS296" s="21">
        <v>10550</v>
      </c>
      <c r="AT296" s="21">
        <v>10625</v>
      </c>
      <c r="AU296" s="21">
        <v>10687</v>
      </c>
      <c r="AV296" s="21">
        <v>10443</v>
      </c>
      <c r="AX296" s="9"/>
    </row>
    <row r="297" spans="1:50" x14ac:dyDescent="0.2">
      <c r="A297" s="29" t="s">
        <v>21</v>
      </c>
      <c r="B297" s="21">
        <v>42229</v>
      </c>
      <c r="C297" s="21">
        <v>44271</v>
      </c>
      <c r="D297" s="21">
        <v>44982</v>
      </c>
      <c r="E297" s="21">
        <v>47606</v>
      </c>
      <c r="F297" s="21">
        <v>49112</v>
      </c>
      <c r="G297" s="21">
        <v>50491</v>
      </c>
      <c r="H297" s="21">
        <v>52547</v>
      </c>
      <c r="I297" s="21">
        <v>54426</v>
      </c>
      <c r="J297" s="21">
        <v>57691</v>
      </c>
      <c r="K297" s="21">
        <v>59654</v>
      </c>
      <c r="L297" s="21">
        <v>61256</v>
      </c>
      <c r="M297" s="21">
        <v>62433</v>
      </c>
      <c r="N297" s="21">
        <v>62545</v>
      </c>
      <c r="O297" s="21">
        <v>64039</v>
      </c>
      <c r="P297" s="21">
        <v>65980</v>
      </c>
      <c r="Q297" s="21">
        <v>68750</v>
      </c>
      <c r="R297" s="21">
        <v>71222</v>
      </c>
      <c r="S297" s="21">
        <v>73650</v>
      </c>
      <c r="T297" s="21">
        <v>75706</v>
      </c>
      <c r="U297" s="21">
        <v>77568</v>
      </c>
      <c r="V297" s="21">
        <v>79461</v>
      </c>
      <c r="W297" s="21">
        <v>81426</v>
      </c>
      <c r="X297" s="21">
        <v>82914</v>
      </c>
      <c r="Y297" s="21">
        <v>84864</v>
      </c>
      <c r="Z297" s="21">
        <v>87080</v>
      </c>
      <c r="AA297" s="21">
        <v>89088</v>
      </c>
      <c r="AB297" s="21">
        <v>90127</v>
      </c>
      <c r="AC297" s="21">
        <v>91356</v>
      </c>
      <c r="AD297" s="21">
        <v>92609</v>
      </c>
      <c r="AE297" s="21">
        <v>94162</v>
      </c>
      <c r="AF297" s="21">
        <v>96171</v>
      </c>
      <c r="AG297" s="21">
        <v>98499</v>
      </c>
      <c r="AH297" s="21">
        <v>101167</v>
      </c>
      <c r="AI297" s="21">
        <v>103186</v>
      </c>
      <c r="AJ297" s="21">
        <v>103391</v>
      </c>
      <c r="AK297" s="21">
        <v>105750</v>
      </c>
      <c r="AL297" s="21">
        <v>107653</v>
      </c>
      <c r="AM297" s="21">
        <v>109459</v>
      </c>
      <c r="AN297" s="21">
        <v>112204</v>
      </c>
      <c r="AO297" s="21">
        <v>114415</v>
      </c>
      <c r="AP297" s="21">
        <v>116043</v>
      </c>
      <c r="AQ297" s="21">
        <v>117987</v>
      </c>
      <c r="AR297" s="21">
        <v>119420</v>
      </c>
      <c r="AS297" s="21">
        <v>121714</v>
      </c>
      <c r="AT297" s="21">
        <v>124219</v>
      </c>
      <c r="AU297" s="21">
        <v>125701</v>
      </c>
      <c r="AV297" s="21">
        <v>127263</v>
      </c>
      <c r="AX297" s="9"/>
    </row>
    <row r="298" spans="1:50" x14ac:dyDescent="0.2">
      <c r="A298" s="29" t="s">
        <v>22</v>
      </c>
      <c r="B298" s="21">
        <v>14767</v>
      </c>
      <c r="C298" s="21">
        <v>15085</v>
      </c>
      <c r="D298" s="21">
        <v>15271</v>
      </c>
      <c r="E298" s="21">
        <v>15537</v>
      </c>
      <c r="F298" s="21">
        <v>16879</v>
      </c>
      <c r="G298" s="21">
        <v>17274</v>
      </c>
      <c r="H298" s="21">
        <v>17401</v>
      </c>
      <c r="I298" s="21">
        <v>17868</v>
      </c>
      <c r="J298" s="21">
        <v>20849</v>
      </c>
      <c r="K298" s="21">
        <v>21135</v>
      </c>
      <c r="L298" s="21">
        <v>21404</v>
      </c>
      <c r="M298" s="21">
        <v>21425</v>
      </c>
      <c r="N298" s="21">
        <v>21206</v>
      </c>
      <c r="O298" s="21">
        <v>20427</v>
      </c>
      <c r="P298" s="21">
        <v>20615</v>
      </c>
      <c r="Q298" s="21">
        <v>20716</v>
      </c>
      <c r="R298" s="21">
        <v>20835</v>
      </c>
      <c r="S298" s="21">
        <v>21056</v>
      </c>
      <c r="T298" s="21">
        <v>21215</v>
      </c>
      <c r="U298" s="21">
        <v>21423</v>
      </c>
      <c r="V298" s="21">
        <v>21530</v>
      </c>
      <c r="W298" s="21">
        <v>21708</v>
      </c>
      <c r="X298" s="21">
        <v>21837</v>
      </c>
      <c r="Y298" s="21">
        <v>22504</v>
      </c>
      <c r="Z298" s="21">
        <v>23928</v>
      </c>
      <c r="AA298" s="21">
        <v>24071</v>
      </c>
      <c r="AB298" s="21">
        <v>25045</v>
      </c>
      <c r="AC298" s="21">
        <v>25784</v>
      </c>
      <c r="AD298" s="21">
        <v>26062</v>
      </c>
      <c r="AE298" s="21">
        <v>26326</v>
      </c>
      <c r="AF298" s="21">
        <v>26535</v>
      </c>
      <c r="AG298" s="21">
        <v>26769</v>
      </c>
      <c r="AH298" s="21">
        <v>27074</v>
      </c>
      <c r="AI298" s="21">
        <v>27371</v>
      </c>
      <c r="AJ298" s="21">
        <v>27285</v>
      </c>
      <c r="AK298" s="21">
        <v>26222</v>
      </c>
      <c r="AL298" s="21">
        <v>25430</v>
      </c>
      <c r="AM298" s="21">
        <v>25733</v>
      </c>
      <c r="AN298" s="21">
        <v>26062</v>
      </c>
      <c r="AO298" s="21">
        <v>25738</v>
      </c>
      <c r="AP298" s="21">
        <v>25076</v>
      </c>
      <c r="AQ298" s="21">
        <v>26348</v>
      </c>
      <c r="AR298" s="21">
        <v>27413</v>
      </c>
      <c r="AS298" s="21">
        <v>27892</v>
      </c>
      <c r="AT298" s="21">
        <v>28054</v>
      </c>
      <c r="AU298" s="21">
        <v>28279</v>
      </c>
      <c r="AV298" s="21">
        <v>28749</v>
      </c>
      <c r="AX298" s="9"/>
    </row>
    <row r="299" spans="1:50" x14ac:dyDescent="0.2">
      <c r="A299" s="11" t="s">
        <v>47</v>
      </c>
      <c r="B299" s="9">
        <v>0</v>
      </c>
      <c r="C299" s="9">
        <v>0</v>
      </c>
      <c r="D299" s="9">
        <v>0</v>
      </c>
      <c r="E299" s="9">
        <v>0</v>
      </c>
      <c r="F299" s="9">
        <v>0</v>
      </c>
      <c r="G299" s="9">
        <v>0</v>
      </c>
      <c r="H299" s="9">
        <v>0</v>
      </c>
      <c r="I299" s="9">
        <v>0</v>
      </c>
      <c r="J299" s="9">
        <v>0</v>
      </c>
      <c r="K299" s="9">
        <v>0</v>
      </c>
      <c r="L299" s="9">
        <v>0</v>
      </c>
      <c r="M299" s="9">
        <v>0</v>
      </c>
      <c r="N299" s="9">
        <v>0</v>
      </c>
      <c r="O299" s="9">
        <v>0</v>
      </c>
      <c r="P299" s="9">
        <v>0</v>
      </c>
      <c r="Q299" s="9">
        <v>0</v>
      </c>
      <c r="R299" s="9">
        <v>0</v>
      </c>
      <c r="S299" s="9">
        <v>0</v>
      </c>
      <c r="T299" s="9">
        <v>0</v>
      </c>
      <c r="U299" s="9">
        <v>0</v>
      </c>
      <c r="V299" s="9">
        <v>0</v>
      </c>
      <c r="W299" s="9">
        <v>0</v>
      </c>
      <c r="X299" s="9">
        <v>0</v>
      </c>
      <c r="Y299" s="9">
        <v>0</v>
      </c>
      <c r="Z299" s="9">
        <v>0</v>
      </c>
      <c r="AA299" s="9">
        <v>0</v>
      </c>
      <c r="AB299" s="9">
        <v>0</v>
      </c>
      <c r="AC299" s="9">
        <v>0</v>
      </c>
      <c r="AD299" s="9">
        <v>0</v>
      </c>
      <c r="AE299" s="9">
        <v>0</v>
      </c>
      <c r="AF299" s="9">
        <v>0</v>
      </c>
      <c r="AG299" s="9"/>
      <c r="AH299" s="9"/>
      <c r="AI299" s="9"/>
      <c r="AJ299" s="9"/>
      <c r="AK299" s="9"/>
      <c r="AL299" s="9"/>
      <c r="AM299" s="9"/>
      <c r="AN299" s="9"/>
      <c r="AO299" s="9"/>
      <c r="AP299" s="9"/>
      <c r="AQ299" s="9"/>
      <c r="AR299" s="9"/>
      <c r="AS299" s="9"/>
      <c r="AT299" s="9"/>
      <c r="AU299" s="9"/>
      <c r="AV299" s="9"/>
      <c r="AX299" s="9"/>
    </row>
    <row r="300" spans="1:50" x14ac:dyDescent="0.2">
      <c r="A300" s="11" t="s">
        <v>48</v>
      </c>
      <c r="B300" s="9">
        <v>0</v>
      </c>
      <c r="C300" s="9">
        <v>0</v>
      </c>
      <c r="D300" s="9">
        <v>0</v>
      </c>
      <c r="E300" s="9">
        <v>0</v>
      </c>
      <c r="F300" s="9">
        <v>0</v>
      </c>
      <c r="G300" s="9">
        <v>0</v>
      </c>
      <c r="H300" s="9">
        <v>0</v>
      </c>
      <c r="I300" s="9">
        <v>0</v>
      </c>
      <c r="J300" s="9">
        <v>0</v>
      </c>
      <c r="K300" s="9">
        <v>0</v>
      </c>
      <c r="L300" s="9">
        <v>0</v>
      </c>
      <c r="M300" s="9">
        <v>0</v>
      </c>
      <c r="N300" s="9">
        <v>0</v>
      </c>
      <c r="O300" s="9">
        <v>0</v>
      </c>
      <c r="P300" s="9">
        <v>0</v>
      </c>
      <c r="Q300" s="9">
        <v>0</v>
      </c>
      <c r="R300" s="9">
        <v>0</v>
      </c>
      <c r="S300" s="9">
        <v>0</v>
      </c>
      <c r="T300" s="9">
        <v>0</v>
      </c>
      <c r="U300" s="9">
        <v>0</v>
      </c>
      <c r="V300" s="9">
        <v>0</v>
      </c>
      <c r="W300" s="9">
        <v>0</v>
      </c>
      <c r="X300" s="9">
        <v>0</v>
      </c>
      <c r="Y300" s="9">
        <v>0</v>
      </c>
      <c r="Z300" s="9">
        <v>0</v>
      </c>
      <c r="AA300" s="9">
        <v>0</v>
      </c>
      <c r="AB300" s="9">
        <v>0</v>
      </c>
      <c r="AC300" s="9">
        <v>0</v>
      </c>
      <c r="AD300" s="9">
        <v>0</v>
      </c>
      <c r="AE300" s="9">
        <v>0</v>
      </c>
      <c r="AF300" s="9">
        <v>0</v>
      </c>
      <c r="AG300" s="9">
        <v>0</v>
      </c>
      <c r="AH300" s="9">
        <v>0</v>
      </c>
      <c r="AI300" s="9">
        <v>0</v>
      </c>
      <c r="AJ300" s="9">
        <v>0</v>
      </c>
      <c r="AK300" s="9">
        <v>0</v>
      </c>
      <c r="AL300" s="9">
        <v>0</v>
      </c>
      <c r="AM300" s="9">
        <v>0</v>
      </c>
      <c r="AN300" s="9">
        <v>0</v>
      </c>
      <c r="AO300" s="9">
        <v>0</v>
      </c>
      <c r="AP300" s="9">
        <v>0</v>
      </c>
      <c r="AQ300" s="9">
        <v>0</v>
      </c>
      <c r="AR300" s="9">
        <v>0</v>
      </c>
      <c r="AS300" s="9">
        <v>0</v>
      </c>
      <c r="AT300" s="9">
        <v>0</v>
      </c>
      <c r="AU300" s="9">
        <v>0</v>
      </c>
      <c r="AV300" s="9">
        <v>0</v>
      </c>
      <c r="AX300" s="9"/>
    </row>
    <row r="301" spans="1:50" x14ac:dyDescent="0.2">
      <c r="A301" s="29" t="s">
        <v>23</v>
      </c>
      <c r="B301" s="21">
        <v>7998</v>
      </c>
      <c r="C301" s="21">
        <v>8040</v>
      </c>
      <c r="D301" s="21">
        <v>7965</v>
      </c>
      <c r="E301" s="21">
        <v>8035</v>
      </c>
      <c r="F301" s="21">
        <v>8140</v>
      </c>
      <c r="G301" s="21">
        <v>8292</v>
      </c>
      <c r="H301" s="21">
        <v>8428</v>
      </c>
      <c r="I301" s="21">
        <v>8565</v>
      </c>
      <c r="J301" s="21">
        <v>12736</v>
      </c>
      <c r="K301" s="21">
        <v>12770</v>
      </c>
      <c r="L301" s="21">
        <v>12726</v>
      </c>
      <c r="M301" s="21">
        <v>12750</v>
      </c>
      <c r="N301" s="21">
        <v>12759</v>
      </c>
      <c r="O301" s="21">
        <v>12832</v>
      </c>
      <c r="P301" s="21">
        <v>12630</v>
      </c>
      <c r="Q301" s="21">
        <v>12626</v>
      </c>
      <c r="R301" s="21">
        <v>12712</v>
      </c>
      <c r="S301" s="21">
        <v>12486</v>
      </c>
      <c r="T301" s="21">
        <v>8030</v>
      </c>
      <c r="U301" s="21">
        <v>7871</v>
      </c>
      <c r="V301" s="21">
        <v>7663</v>
      </c>
      <c r="W301" s="21">
        <v>7631</v>
      </c>
      <c r="X301" s="21">
        <v>7709</v>
      </c>
      <c r="Y301" s="21">
        <v>7332</v>
      </c>
      <c r="Z301" s="21">
        <v>7269</v>
      </c>
      <c r="AA301" s="21">
        <v>7308</v>
      </c>
      <c r="AB301" s="21">
        <v>7304</v>
      </c>
      <c r="AC301" s="21">
        <v>7312</v>
      </c>
      <c r="AD301" s="21">
        <v>7238</v>
      </c>
      <c r="AE301" s="21">
        <v>7198</v>
      </c>
      <c r="AF301" s="21">
        <v>7187</v>
      </c>
      <c r="AG301" s="21">
        <v>7258</v>
      </c>
      <c r="AH301" s="21">
        <v>7385</v>
      </c>
      <c r="AI301" s="21">
        <v>7368</v>
      </c>
      <c r="AJ301" s="21">
        <v>7384</v>
      </c>
      <c r="AK301" s="21">
        <v>7274</v>
      </c>
      <c r="AL301" s="21">
        <v>7174</v>
      </c>
      <c r="AM301" s="21">
        <v>7286</v>
      </c>
      <c r="AN301" s="21">
        <v>7158</v>
      </c>
      <c r="AO301" s="21">
        <v>7159</v>
      </c>
      <c r="AP301" s="21">
        <v>7149</v>
      </c>
      <c r="AQ301" s="21">
        <v>7107</v>
      </c>
      <c r="AR301" s="21">
        <v>7175</v>
      </c>
      <c r="AS301" s="21">
        <v>7214</v>
      </c>
      <c r="AT301" s="21">
        <v>7272</v>
      </c>
      <c r="AU301" s="21">
        <v>7261</v>
      </c>
      <c r="AV301" s="21">
        <v>7216</v>
      </c>
      <c r="AX301" s="9"/>
    </row>
    <row r="302" spans="1:50" x14ac:dyDescent="0.2">
      <c r="A302" s="77" t="s">
        <v>104</v>
      </c>
      <c r="B302" s="9">
        <v>2636</v>
      </c>
      <c r="C302" s="9">
        <v>2768</v>
      </c>
      <c r="D302" s="9">
        <v>2814</v>
      </c>
      <c r="E302" s="9">
        <v>2976</v>
      </c>
      <c r="F302" s="9">
        <v>3032</v>
      </c>
      <c r="G302" s="9">
        <v>3089</v>
      </c>
      <c r="H302" s="9">
        <v>3180</v>
      </c>
      <c r="I302" s="9">
        <v>3315</v>
      </c>
      <c r="J302" s="9">
        <v>3419</v>
      </c>
      <c r="K302" s="9">
        <v>3464</v>
      </c>
      <c r="L302" s="9">
        <v>3523</v>
      </c>
      <c r="M302" s="9">
        <v>3575</v>
      </c>
      <c r="N302" s="9">
        <v>3578</v>
      </c>
      <c r="O302" s="9">
        <v>3597</v>
      </c>
      <c r="P302" s="9">
        <v>3614</v>
      </c>
      <c r="Q302" s="9">
        <v>3675</v>
      </c>
      <c r="R302" s="9">
        <v>3737</v>
      </c>
      <c r="S302" s="9">
        <v>3851</v>
      </c>
      <c r="T302" s="9">
        <v>3921</v>
      </c>
      <c r="U302" s="9">
        <v>4014</v>
      </c>
      <c r="V302" s="9">
        <v>4106</v>
      </c>
      <c r="W302" s="9">
        <v>4157</v>
      </c>
      <c r="X302" s="9">
        <v>4257</v>
      </c>
      <c r="Y302" s="9">
        <v>4352</v>
      </c>
      <c r="Z302" s="9">
        <v>4544</v>
      </c>
      <c r="AA302" s="9">
        <v>4572</v>
      </c>
      <c r="AB302" s="9">
        <v>4577</v>
      </c>
      <c r="AC302" s="9">
        <v>4588</v>
      </c>
      <c r="AD302" s="9">
        <v>4600</v>
      </c>
      <c r="AE302" s="9">
        <v>4681</v>
      </c>
      <c r="AF302" s="9">
        <v>4757</v>
      </c>
      <c r="AG302" s="9">
        <v>4805</v>
      </c>
      <c r="AH302" s="9">
        <v>4890</v>
      </c>
      <c r="AI302" s="9">
        <v>4926</v>
      </c>
      <c r="AJ302" s="9">
        <v>5084</v>
      </c>
      <c r="AK302" s="9">
        <v>5262</v>
      </c>
      <c r="AL302" s="9">
        <v>5359</v>
      </c>
      <c r="AM302" s="9">
        <v>5460</v>
      </c>
      <c r="AN302" s="9">
        <v>5965</v>
      </c>
      <c r="AO302" s="9">
        <v>8420</v>
      </c>
      <c r="AP302" s="9">
        <v>8465</v>
      </c>
      <c r="AQ302" s="9">
        <v>8487</v>
      </c>
      <c r="AR302" s="9">
        <v>8802</v>
      </c>
      <c r="AS302" s="9">
        <v>8819</v>
      </c>
      <c r="AT302" s="9">
        <v>9105</v>
      </c>
      <c r="AU302" s="9">
        <v>9156</v>
      </c>
      <c r="AV302" s="9">
        <v>9219</v>
      </c>
      <c r="AX302" s="9"/>
    </row>
    <row r="303" spans="1:50" x14ac:dyDescent="0.2">
      <c r="A303" s="11" t="s">
        <v>49</v>
      </c>
      <c r="B303" s="9">
        <v>0</v>
      </c>
      <c r="C303" s="9">
        <v>0</v>
      </c>
      <c r="D303" s="9">
        <v>0</v>
      </c>
      <c r="E303" s="9">
        <v>0</v>
      </c>
      <c r="F303" s="9">
        <v>0</v>
      </c>
      <c r="G303" s="9">
        <v>0</v>
      </c>
      <c r="H303" s="9">
        <v>0</v>
      </c>
      <c r="I303" s="9">
        <v>0</v>
      </c>
      <c r="J303" s="9">
        <v>0</v>
      </c>
      <c r="K303" s="9">
        <v>0</v>
      </c>
      <c r="L303" s="9">
        <v>0</v>
      </c>
      <c r="M303" s="9">
        <v>0</v>
      </c>
      <c r="N303" s="9">
        <v>0</v>
      </c>
      <c r="O303" s="9">
        <v>0</v>
      </c>
      <c r="P303" s="9">
        <v>0</v>
      </c>
      <c r="Q303" s="9">
        <v>0</v>
      </c>
      <c r="R303" s="9">
        <v>0</v>
      </c>
      <c r="S303" s="9">
        <v>0</v>
      </c>
      <c r="T303" s="9">
        <v>0</v>
      </c>
      <c r="U303" s="9">
        <v>0</v>
      </c>
      <c r="V303" s="9">
        <v>0</v>
      </c>
      <c r="W303" s="9">
        <v>0</v>
      </c>
      <c r="X303" s="9">
        <v>0</v>
      </c>
      <c r="Y303" s="9">
        <v>0</v>
      </c>
      <c r="Z303" s="9">
        <v>0</v>
      </c>
      <c r="AA303" s="9">
        <v>0</v>
      </c>
      <c r="AB303" s="9">
        <v>0</v>
      </c>
      <c r="AC303" s="9">
        <v>0</v>
      </c>
      <c r="AD303" s="9">
        <v>0</v>
      </c>
      <c r="AE303" s="9">
        <v>0</v>
      </c>
      <c r="AF303" s="9">
        <v>0</v>
      </c>
      <c r="AG303" s="9">
        <v>0</v>
      </c>
      <c r="AH303" s="9">
        <v>0</v>
      </c>
      <c r="AI303" s="9">
        <v>0</v>
      </c>
      <c r="AJ303" s="9">
        <v>0</v>
      </c>
      <c r="AK303" s="9">
        <v>0</v>
      </c>
      <c r="AL303" s="9">
        <v>0</v>
      </c>
      <c r="AM303" s="9">
        <v>0</v>
      </c>
      <c r="AN303" s="9">
        <v>0</v>
      </c>
      <c r="AO303" s="9">
        <v>0</v>
      </c>
      <c r="AP303" s="9">
        <v>0</v>
      </c>
      <c r="AQ303" s="9">
        <v>0</v>
      </c>
      <c r="AR303" s="9">
        <v>0</v>
      </c>
      <c r="AS303" s="9">
        <v>0</v>
      </c>
      <c r="AT303" s="9">
        <v>0</v>
      </c>
      <c r="AU303" s="9">
        <v>0</v>
      </c>
      <c r="AV303" s="9">
        <v>0</v>
      </c>
      <c r="AX303" s="9"/>
    </row>
    <row r="304" spans="1:50" x14ac:dyDescent="0.2">
      <c r="A304" s="11" t="s">
        <v>50</v>
      </c>
      <c r="B304" s="9">
        <v>0</v>
      </c>
      <c r="C304" s="9">
        <v>0</v>
      </c>
      <c r="D304" s="9">
        <v>0</v>
      </c>
      <c r="E304" s="9">
        <v>0</v>
      </c>
      <c r="F304" s="9">
        <v>0</v>
      </c>
      <c r="G304" s="9">
        <v>0</v>
      </c>
      <c r="H304" s="9">
        <v>0</v>
      </c>
      <c r="I304" s="9">
        <v>0</v>
      </c>
      <c r="J304" s="9">
        <v>0</v>
      </c>
      <c r="K304" s="9">
        <v>0</v>
      </c>
      <c r="L304" s="9">
        <v>0</v>
      </c>
      <c r="M304" s="9">
        <v>0</v>
      </c>
      <c r="N304" s="9">
        <v>0</v>
      </c>
      <c r="O304" s="9">
        <v>0</v>
      </c>
      <c r="P304" s="9">
        <v>0</v>
      </c>
      <c r="Q304" s="9">
        <v>0</v>
      </c>
      <c r="R304" s="9">
        <v>0</v>
      </c>
      <c r="S304" s="9">
        <v>0</v>
      </c>
      <c r="T304" s="9">
        <v>0</v>
      </c>
      <c r="U304" s="9">
        <v>0</v>
      </c>
      <c r="V304" s="9">
        <v>0</v>
      </c>
      <c r="W304" s="9">
        <v>0</v>
      </c>
      <c r="X304" s="9">
        <v>0</v>
      </c>
      <c r="Y304" s="9">
        <v>0</v>
      </c>
      <c r="Z304" s="9">
        <v>0</v>
      </c>
      <c r="AA304" s="9">
        <v>0</v>
      </c>
      <c r="AB304" s="9">
        <v>0</v>
      </c>
      <c r="AC304" s="9">
        <v>0</v>
      </c>
      <c r="AD304" s="9">
        <v>0</v>
      </c>
      <c r="AE304" s="9">
        <v>0</v>
      </c>
      <c r="AF304" s="9">
        <v>0</v>
      </c>
      <c r="AG304" s="9">
        <v>0</v>
      </c>
      <c r="AH304" s="9">
        <v>0</v>
      </c>
      <c r="AI304" s="9">
        <v>0</v>
      </c>
      <c r="AJ304" s="9">
        <v>0</v>
      </c>
      <c r="AK304" s="9">
        <v>0</v>
      </c>
      <c r="AL304" s="9">
        <v>0</v>
      </c>
      <c r="AM304" s="9">
        <v>0</v>
      </c>
      <c r="AN304" s="9">
        <v>0</v>
      </c>
      <c r="AO304" s="9">
        <v>0</v>
      </c>
      <c r="AP304" s="9">
        <v>0</v>
      </c>
      <c r="AQ304" s="9">
        <v>0</v>
      </c>
      <c r="AR304" s="9">
        <v>0</v>
      </c>
      <c r="AS304" s="9">
        <v>0</v>
      </c>
      <c r="AT304" s="9">
        <v>0</v>
      </c>
      <c r="AU304" s="9">
        <v>0</v>
      </c>
      <c r="AV304" s="9">
        <v>0</v>
      </c>
      <c r="AX304" s="9"/>
    </row>
    <row r="305" spans="1:50" x14ac:dyDescent="0.2">
      <c r="A305" s="11" t="s">
        <v>51</v>
      </c>
      <c r="B305" s="9">
        <v>0</v>
      </c>
      <c r="C305" s="9">
        <v>0</v>
      </c>
      <c r="D305" s="9">
        <v>0</v>
      </c>
      <c r="E305" s="9">
        <v>0</v>
      </c>
      <c r="F305" s="9">
        <v>0</v>
      </c>
      <c r="G305" s="9">
        <v>0</v>
      </c>
      <c r="H305" s="9">
        <v>0</v>
      </c>
      <c r="I305" s="9">
        <v>0</v>
      </c>
      <c r="J305" s="9">
        <v>0</v>
      </c>
      <c r="K305" s="9">
        <v>0</v>
      </c>
      <c r="L305" s="9">
        <v>0</v>
      </c>
      <c r="M305" s="9">
        <v>0</v>
      </c>
      <c r="N305" s="9">
        <v>0</v>
      </c>
      <c r="O305" s="9">
        <v>0</v>
      </c>
      <c r="P305" s="9">
        <v>0</v>
      </c>
      <c r="Q305" s="9">
        <v>0</v>
      </c>
      <c r="R305" s="9">
        <v>0</v>
      </c>
      <c r="S305" s="9">
        <v>0</v>
      </c>
      <c r="T305" s="9">
        <v>0</v>
      </c>
      <c r="U305" s="9">
        <v>0</v>
      </c>
      <c r="V305" s="9">
        <v>0</v>
      </c>
      <c r="W305" s="9">
        <v>0</v>
      </c>
      <c r="X305" s="9">
        <v>0</v>
      </c>
      <c r="Y305" s="9">
        <v>0</v>
      </c>
      <c r="Z305" s="9">
        <v>0</v>
      </c>
      <c r="AA305" s="9">
        <v>0</v>
      </c>
      <c r="AB305" s="9">
        <v>0</v>
      </c>
      <c r="AC305" s="9">
        <v>0</v>
      </c>
      <c r="AD305" s="9">
        <v>0</v>
      </c>
      <c r="AE305" s="9">
        <v>0</v>
      </c>
      <c r="AF305" s="9">
        <v>0</v>
      </c>
      <c r="AG305" s="9">
        <v>0</v>
      </c>
      <c r="AH305" s="9">
        <v>0</v>
      </c>
      <c r="AI305" s="9">
        <v>0</v>
      </c>
      <c r="AJ305" s="9">
        <v>0</v>
      </c>
      <c r="AK305" s="9">
        <v>0</v>
      </c>
      <c r="AL305" s="9">
        <v>0</v>
      </c>
      <c r="AM305" s="9">
        <v>0</v>
      </c>
      <c r="AN305" s="9">
        <v>0</v>
      </c>
      <c r="AO305" s="9">
        <v>0</v>
      </c>
      <c r="AP305" s="9">
        <v>0</v>
      </c>
      <c r="AQ305" s="9">
        <v>0</v>
      </c>
      <c r="AR305" s="9">
        <v>0</v>
      </c>
      <c r="AS305" s="9">
        <v>0</v>
      </c>
      <c r="AT305" s="9">
        <v>0</v>
      </c>
      <c r="AU305" s="9">
        <v>0</v>
      </c>
      <c r="AV305" s="9">
        <v>0</v>
      </c>
      <c r="AX305" s="9"/>
    </row>
    <row r="306" spans="1:50" x14ac:dyDescent="0.2">
      <c r="A306" s="11" t="s">
        <v>52</v>
      </c>
      <c r="B306" s="9">
        <v>0</v>
      </c>
      <c r="C306" s="9">
        <v>0</v>
      </c>
      <c r="D306" s="9">
        <v>0</v>
      </c>
      <c r="E306" s="9">
        <v>0</v>
      </c>
      <c r="F306" s="9">
        <v>0</v>
      </c>
      <c r="G306" s="9">
        <v>0</v>
      </c>
      <c r="H306" s="9">
        <v>0</v>
      </c>
      <c r="I306" s="9">
        <v>0</v>
      </c>
      <c r="J306" s="9">
        <v>0</v>
      </c>
      <c r="K306" s="9">
        <v>0</v>
      </c>
      <c r="L306" s="9">
        <v>0</v>
      </c>
      <c r="M306" s="9">
        <v>0</v>
      </c>
      <c r="N306" s="9">
        <v>0</v>
      </c>
      <c r="O306" s="9">
        <v>0</v>
      </c>
      <c r="P306" s="9">
        <v>0</v>
      </c>
      <c r="Q306" s="9">
        <v>0</v>
      </c>
      <c r="R306" s="9">
        <v>0</v>
      </c>
      <c r="S306" s="9">
        <v>0</v>
      </c>
      <c r="T306" s="9">
        <v>0</v>
      </c>
      <c r="U306" s="9">
        <v>0</v>
      </c>
      <c r="V306" s="9">
        <v>0</v>
      </c>
      <c r="W306" s="9">
        <v>0</v>
      </c>
      <c r="X306" s="9">
        <v>0</v>
      </c>
      <c r="Y306" s="9">
        <v>0</v>
      </c>
      <c r="Z306" s="9">
        <v>0</v>
      </c>
      <c r="AA306" s="9">
        <v>0</v>
      </c>
      <c r="AB306" s="9">
        <v>0</v>
      </c>
      <c r="AC306" s="9">
        <v>0</v>
      </c>
      <c r="AD306" s="9">
        <v>0</v>
      </c>
      <c r="AE306" s="9">
        <v>0</v>
      </c>
      <c r="AF306" s="9">
        <v>0</v>
      </c>
      <c r="AG306" s="9">
        <v>0</v>
      </c>
      <c r="AH306" s="9">
        <v>0</v>
      </c>
      <c r="AI306" s="9">
        <v>0</v>
      </c>
      <c r="AJ306" s="9">
        <v>0</v>
      </c>
      <c r="AK306" s="9">
        <v>0</v>
      </c>
      <c r="AL306" s="9">
        <v>0</v>
      </c>
      <c r="AM306" s="9">
        <v>0</v>
      </c>
      <c r="AN306" s="9">
        <v>0</v>
      </c>
      <c r="AO306" s="9">
        <v>0</v>
      </c>
      <c r="AP306" s="9">
        <v>0</v>
      </c>
      <c r="AQ306" s="9">
        <v>0</v>
      </c>
      <c r="AR306" s="9">
        <v>0</v>
      </c>
      <c r="AS306" s="9">
        <v>0</v>
      </c>
      <c r="AT306" s="9">
        <v>0</v>
      </c>
      <c r="AU306" s="9">
        <v>0</v>
      </c>
      <c r="AV306" s="9">
        <v>0</v>
      </c>
      <c r="AX306" s="9"/>
    </row>
    <row r="307" spans="1:50" x14ac:dyDescent="0.2">
      <c r="A307" s="11" t="s">
        <v>53</v>
      </c>
      <c r="B307" s="9">
        <v>0</v>
      </c>
      <c r="C307" s="9">
        <v>0</v>
      </c>
      <c r="D307" s="9">
        <v>0</v>
      </c>
      <c r="E307" s="9">
        <v>0</v>
      </c>
      <c r="F307" s="9">
        <v>0</v>
      </c>
      <c r="G307" s="9">
        <v>0</v>
      </c>
      <c r="H307" s="9">
        <v>0</v>
      </c>
      <c r="I307" s="9">
        <v>0</v>
      </c>
      <c r="J307" s="9">
        <v>0</v>
      </c>
      <c r="K307" s="9">
        <v>0</v>
      </c>
      <c r="L307" s="9">
        <v>0</v>
      </c>
      <c r="M307" s="9">
        <v>0</v>
      </c>
      <c r="N307" s="9">
        <v>0</v>
      </c>
      <c r="O307" s="9">
        <v>0</v>
      </c>
      <c r="P307" s="9">
        <v>0</v>
      </c>
      <c r="Q307" s="9">
        <v>0</v>
      </c>
      <c r="R307" s="9">
        <v>0</v>
      </c>
      <c r="S307" s="9">
        <v>0</v>
      </c>
      <c r="T307" s="9">
        <v>0</v>
      </c>
      <c r="U307" s="9">
        <v>0</v>
      </c>
      <c r="V307" s="9">
        <v>0</v>
      </c>
      <c r="W307" s="9">
        <v>0</v>
      </c>
      <c r="X307" s="9">
        <v>0</v>
      </c>
      <c r="Y307" s="9">
        <v>0</v>
      </c>
      <c r="Z307" s="9">
        <v>0</v>
      </c>
      <c r="AA307" s="9">
        <v>0</v>
      </c>
      <c r="AB307" s="9">
        <v>0</v>
      </c>
      <c r="AC307" s="9">
        <v>0</v>
      </c>
      <c r="AD307" s="9">
        <v>0</v>
      </c>
      <c r="AE307" s="9">
        <v>0</v>
      </c>
      <c r="AF307" s="9">
        <v>0</v>
      </c>
      <c r="AG307" s="9">
        <v>0</v>
      </c>
      <c r="AH307" s="9">
        <v>0</v>
      </c>
      <c r="AI307" s="9">
        <v>0</v>
      </c>
      <c r="AJ307" s="9">
        <v>0</v>
      </c>
      <c r="AK307" s="9">
        <v>0</v>
      </c>
      <c r="AL307" s="9">
        <v>0</v>
      </c>
      <c r="AM307" s="9">
        <v>0</v>
      </c>
      <c r="AN307" s="9">
        <v>0</v>
      </c>
      <c r="AO307" s="9">
        <v>0</v>
      </c>
      <c r="AP307" s="9">
        <v>0</v>
      </c>
      <c r="AQ307" s="9">
        <v>0</v>
      </c>
      <c r="AR307" s="9">
        <v>0</v>
      </c>
      <c r="AS307" s="9">
        <v>0</v>
      </c>
      <c r="AT307" s="9">
        <v>0</v>
      </c>
      <c r="AU307" s="9">
        <v>0</v>
      </c>
      <c r="AV307" s="9">
        <v>0</v>
      </c>
      <c r="AX307" s="9"/>
    </row>
    <row r="308" spans="1:50" x14ac:dyDescent="0.2">
      <c r="A308" s="11" t="s">
        <v>54</v>
      </c>
      <c r="B308" s="9">
        <v>0</v>
      </c>
      <c r="C308" s="9">
        <v>0</v>
      </c>
      <c r="D308" s="9">
        <v>0</v>
      </c>
      <c r="E308" s="9">
        <v>0</v>
      </c>
      <c r="F308" s="9">
        <v>0</v>
      </c>
      <c r="G308" s="9">
        <v>0</v>
      </c>
      <c r="H308" s="9">
        <v>0</v>
      </c>
      <c r="I308" s="9">
        <v>0</v>
      </c>
      <c r="J308" s="9">
        <v>0</v>
      </c>
      <c r="K308" s="9">
        <v>0</v>
      </c>
      <c r="L308" s="9">
        <v>0</v>
      </c>
      <c r="M308" s="9">
        <v>0</v>
      </c>
      <c r="N308" s="9">
        <v>0</v>
      </c>
      <c r="O308" s="9">
        <v>0</v>
      </c>
      <c r="P308" s="9">
        <v>0</v>
      </c>
      <c r="Q308" s="9">
        <v>0</v>
      </c>
      <c r="R308" s="9">
        <v>0</v>
      </c>
      <c r="S308" s="9">
        <v>0</v>
      </c>
      <c r="T308" s="9">
        <v>0</v>
      </c>
      <c r="U308" s="9">
        <v>0</v>
      </c>
      <c r="V308" s="9">
        <v>0</v>
      </c>
      <c r="W308" s="9">
        <v>0</v>
      </c>
      <c r="X308" s="9">
        <v>0</v>
      </c>
      <c r="Y308" s="9">
        <v>0</v>
      </c>
      <c r="Z308" s="9">
        <v>0</v>
      </c>
      <c r="AA308" s="9">
        <v>0</v>
      </c>
      <c r="AB308" s="9">
        <v>0</v>
      </c>
      <c r="AC308" s="9">
        <v>0</v>
      </c>
      <c r="AD308" s="9">
        <v>0</v>
      </c>
      <c r="AE308" s="9">
        <v>0</v>
      </c>
      <c r="AF308" s="9">
        <v>0</v>
      </c>
      <c r="AG308" s="9">
        <v>0</v>
      </c>
      <c r="AH308" s="9">
        <v>0</v>
      </c>
      <c r="AI308" s="9">
        <v>0</v>
      </c>
      <c r="AJ308" s="9">
        <v>0</v>
      </c>
      <c r="AK308" s="9">
        <v>0</v>
      </c>
      <c r="AL308" s="9">
        <v>0</v>
      </c>
      <c r="AM308" s="9">
        <v>0</v>
      </c>
      <c r="AN308" s="9">
        <v>0</v>
      </c>
      <c r="AO308" s="9">
        <v>0</v>
      </c>
      <c r="AP308" s="9">
        <v>0</v>
      </c>
      <c r="AQ308" s="9">
        <v>0</v>
      </c>
      <c r="AR308" s="9">
        <v>0</v>
      </c>
      <c r="AS308" s="9">
        <v>0</v>
      </c>
      <c r="AT308" s="9">
        <v>0</v>
      </c>
      <c r="AU308" s="9">
        <v>0</v>
      </c>
      <c r="AV308" s="9">
        <v>0</v>
      </c>
      <c r="AX308" s="9"/>
    </row>
    <row r="309" spans="1:50" x14ac:dyDescent="0.2">
      <c r="A309" s="29" t="s">
        <v>24</v>
      </c>
      <c r="B309" s="21">
        <v>2636</v>
      </c>
      <c r="C309" s="21">
        <v>2768</v>
      </c>
      <c r="D309" s="21">
        <v>2814</v>
      </c>
      <c r="E309" s="21">
        <v>2976</v>
      </c>
      <c r="F309" s="21">
        <v>3032</v>
      </c>
      <c r="G309" s="21">
        <v>3089</v>
      </c>
      <c r="H309" s="21">
        <v>3180</v>
      </c>
      <c r="I309" s="21">
        <v>3315</v>
      </c>
      <c r="J309" s="21">
        <v>3419</v>
      </c>
      <c r="K309" s="21">
        <v>3464</v>
      </c>
      <c r="L309" s="21">
        <v>3523</v>
      </c>
      <c r="M309" s="21">
        <v>3575</v>
      </c>
      <c r="N309" s="21">
        <v>3578</v>
      </c>
      <c r="O309" s="21">
        <v>3597</v>
      </c>
      <c r="P309" s="21">
        <v>3614</v>
      </c>
      <c r="Q309" s="21">
        <v>3675</v>
      </c>
      <c r="R309" s="21">
        <v>3727</v>
      </c>
      <c r="S309" s="21">
        <v>3851</v>
      </c>
      <c r="T309" s="21">
        <v>3921</v>
      </c>
      <c r="U309" s="21">
        <v>4014</v>
      </c>
      <c r="V309" s="21">
        <v>4073</v>
      </c>
      <c r="W309" s="21">
        <v>4119</v>
      </c>
      <c r="X309" s="21">
        <v>4215</v>
      </c>
      <c r="Y309" s="21">
        <v>4310</v>
      </c>
      <c r="Z309" s="21">
        <v>4497</v>
      </c>
      <c r="AA309" s="21">
        <v>4525</v>
      </c>
      <c r="AB309" s="21">
        <v>4530</v>
      </c>
      <c r="AC309" s="21">
        <v>4540</v>
      </c>
      <c r="AD309" s="21">
        <v>4552</v>
      </c>
      <c r="AE309" s="21">
        <v>4633</v>
      </c>
      <c r="AF309" s="21">
        <v>4693</v>
      </c>
      <c r="AG309" s="21">
        <v>4739</v>
      </c>
      <c r="AH309" s="21">
        <v>4817</v>
      </c>
      <c r="AI309" s="21">
        <v>4846</v>
      </c>
      <c r="AJ309" s="21">
        <v>4894</v>
      </c>
      <c r="AK309" s="21">
        <v>4999</v>
      </c>
      <c r="AL309" s="21">
        <v>5096</v>
      </c>
      <c r="AM309" s="21">
        <v>5196</v>
      </c>
      <c r="AN309" s="21">
        <v>5094</v>
      </c>
      <c r="AO309" s="21">
        <v>5125</v>
      </c>
      <c r="AP309" s="21">
        <v>5154</v>
      </c>
      <c r="AQ309" s="21">
        <v>5182</v>
      </c>
      <c r="AR309" s="21">
        <v>5305</v>
      </c>
      <c r="AS309" s="21">
        <v>5322</v>
      </c>
      <c r="AT309" s="21">
        <v>5528</v>
      </c>
      <c r="AU309" s="21">
        <v>5565</v>
      </c>
      <c r="AV309" s="21">
        <v>5605</v>
      </c>
      <c r="AX309" s="9"/>
    </row>
    <row r="310" spans="1:50" x14ac:dyDescent="0.2">
      <c r="A310" s="11" t="s">
        <v>55</v>
      </c>
      <c r="B310" s="9">
        <v>0</v>
      </c>
      <c r="C310" s="9">
        <v>0</v>
      </c>
      <c r="D310" s="9">
        <v>0</v>
      </c>
      <c r="E310" s="9">
        <v>0</v>
      </c>
      <c r="F310" s="9">
        <v>0</v>
      </c>
      <c r="G310" s="9">
        <v>0</v>
      </c>
      <c r="H310" s="9">
        <v>0</v>
      </c>
      <c r="I310" s="9">
        <v>0</v>
      </c>
      <c r="J310" s="9">
        <v>0</v>
      </c>
      <c r="K310" s="9">
        <v>0</v>
      </c>
      <c r="L310" s="9">
        <v>0</v>
      </c>
      <c r="M310" s="9">
        <v>0</v>
      </c>
      <c r="N310" s="9">
        <v>0</v>
      </c>
      <c r="O310" s="9">
        <v>0</v>
      </c>
      <c r="P310" s="9">
        <v>0</v>
      </c>
      <c r="Q310" s="9">
        <v>0</v>
      </c>
      <c r="R310" s="9">
        <v>0</v>
      </c>
      <c r="S310" s="9">
        <v>0</v>
      </c>
      <c r="T310" s="9">
        <v>0</v>
      </c>
      <c r="U310" s="9">
        <v>0</v>
      </c>
      <c r="V310" s="9">
        <v>0</v>
      </c>
      <c r="W310" s="9">
        <v>0</v>
      </c>
      <c r="X310" s="9">
        <v>0</v>
      </c>
      <c r="Y310" s="9">
        <v>0</v>
      </c>
      <c r="Z310" s="9">
        <v>0</v>
      </c>
      <c r="AA310" s="9">
        <v>0</v>
      </c>
      <c r="AB310" s="9">
        <v>0</v>
      </c>
      <c r="AC310" s="9">
        <v>0</v>
      </c>
      <c r="AD310" s="9">
        <v>0</v>
      </c>
      <c r="AE310" s="9">
        <v>0</v>
      </c>
      <c r="AF310" s="9">
        <v>0</v>
      </c>
      <c r="AG310" s="9">
        <v>0</v>
      </c>
      <c r="AH310" s="9">
        <v>0</v>
      </c>
      <c r="AI310" s="9">
        <v>0</v>
      </c>
      <c r="AJ310" s="9">
        <v>0</v>
      </c>
      <c r="AK310" s="9">
        <v>0</v>
      </c>
      <c r="AL310" s="9">
        <v>0</v>
      </c>
      <c r="AM310" s="9">
        <v>0</v>
      </c>
      <c r="AN310" s="9">
        <v>0</v>
      </c>
      <c r="AO310" s="9">
        <v>0</v>
      </c>
      <c r="AP310" s="9">
        <v>0</v>
      </c>
      <c r="AQ310" s="9">
        <v>0</v>
      </c>
      <c r="AR310" s="9">
        <v>0</v>
      </c>
      <c r="AS310" s="9">
        <v>0</v>
      </c>
      <c r="AT310" s="9">
        <v>0</v>
      </c>
      <c r="AU310" s="9">
        <v>0</v>
      </c>
      <c r="AV310" s="9">
        <v>0</v>
      </c>
      <c r="AX310" s="9"/>
    </row>
    <row r="311" spans="1:50" x14ac:dyDescent="0.2">
      <c r="A311" s="11" t="s">
        <v>56</v>
      </c>
      <c r="B311" s="9">
        <v>0</v>
      </c>
      <c r="C311" s="9">
        <v>0</v>
      </c>
      <c r="D311" s="9">
        <v>0</v>
      </c>
      <c r="E311" s="9">
        <v>0</v>
      </c>
      <c r="F311" s="9">
        <v>0</v>
      </c>
      <c r="G311" s="9">
        <v>0</v>
      </c>
      <c r="H311" s="9">
        <v>0</v>
      </c>
      <c r="I311" s="9">
        <v>0</v>
      </c>
      <c r="J311" s="9">
        <v>0</v>
      </c>
      <c r="K311" s="9">
        <v>0</v>
      </c>
      <c r="L311" s="9">
        <v>0</v>
      </c>
      <c r="M311" s="9">
        <v>0</v>
      </c>
      <c r="N311" s="9">
        <v>0</v>
      </c>
      <c r="O311" s="9">
        <v>0</v>
      </c>
      <c r="P311" s="9">
        <v>0</v>
      </c>
      <c r="Q311" s="9">
        <v>0</v>
      </c>
      <c r="R311" s="9">
        <v>0</v>
      </c>
      <c r="S311" s="9">
        <v>0</v>
      </c>
      <c r="T311" s="9">
        <v>0</v>
      </c>
      <c r="U311" s="9">
        <v>0</v>
      </c>
      <c r="V311" s="9">
        <v>0</v>
      </c>
      <c r="W311" s="9">
        <v>0</v>
      </c>
      <c r="X311" s="9">
        <v>0</v>
      </c>
      <c r="Y311" s="9">
        <v>0</v>
      </c>
      <c r="Z311" s="9">
        <v>0</v>
      </c>
      <c r="AA311" s="9">
        <v>0</v>
      </c>
      <c r="AB311" s="9">
        <v>0</v>
      </c>
      <c r="AC311" s="9">
        <v>0</v>
      </c>
      <c r="AD311" s="9">
        <v>0</v>
      </c>
      <c r="AE311" s="9">
        <v>0</v>
      </c>
      <c r="AF311" s="9">
        <v>0</v>
      </c>
      <c r="AG311" s="9">
        <v>0</v>
      </c>
      <c r="AH311" s="9">
        <v>0</v>
      </c>
      <c r="AI311" s="9">
        <v>0</v>
      </c>
      <c r="AJ311" s="9">
        <v>0</v>
      </c>
      <c r="AK311" s="9">
        <v>0</v>
      </c>
      <c r="AL311" s="9">
        <v>0</v>
      </c>
      <c r="AM311" s="9">
        <v>0</v>
      </c>
      <c r="AN311" s="9">
        <v>0</v>
      </c>
      <c r="AO311" s="9">
        <v>0</v>
      </c>
      <c r="AP311" s="9">
        <v>0</v>
      </c>
      <c r="AQ311" s="9">
        <v>0</v>
      </c>
      <c r="AR311" s="9">
        <v>0</v>
      </c>
      <c r="AS311" s="9">
        <v>0</v>
      </c>
      <c r="AT311" s="9">
        <v>0</v>
      </c>
      <c r="AU311" s="9">
        <v>0</v>
      </c>
      <c r="AV311" s="9">
        <v>0</v>
      </c>
      <c r="AX311" s="9"/>
    </row>
    <row r="312" spans="1:50" x14ac:dyDescent="0.2">
      <c r="A312" s="11" t="s">
        <v>57</v>
      </c>
      <c r="B312" s="9">
        <v>0</v>
      </c>
      <c r="C312" s="9">
        <v>0</v>
      </c>
      <c r="D312" s="9">
        <v>0</v>
      </c>
      <c r="E312" s="9">
        <v>0</v>
      </c>
      <c r="F312" s="9">
        <v>0</v>
      </c>
      <c r="G312" s="9">
        <v>0</v>
      </c>
      <c r="H312" s="9">
        <v>0</v>
      </c>
      <c r="I312" s="9">
        <v>0</v>
      </c>
      <c r="J312" s="9">
        <v>0</v>
      </c>
      <c r="K312" s="9">
        <v>0</v>
      </c>
      <c r="L312" s="9">
        <v>0</v>
      </c>
      <c r="M312" s="9">
        <v>0</v>
      </c>
      <c r="N312" s="9">
        <v>0</v>
      </c>
      <c r="O312" s="9">
        <v>0</v>
      </c>
      <c r="P312" s="9">
        <v>0</v>
      </c>
      <c r="Q312" s="9">
        <v>0</v>
      </c>
      <c r="R312" s="9">
        <v>0</v>
      </c>
      <c r="S312" s="9">
        <v>0</v>
      </c>
      <c r="T312" s="9">
        <v>0</v>
      </c>
      <c r="U312" s="9">
        <v>0</v>
      </c>
      <c r="V312" s="9">
        <v>0</v>
      </c>
      <c r="W312" s="9">
        <v>0</v>
      </c>
      <c r="X312" s="9">
        <v>0</v>
      </c>
      <c r="Y312" s="9">
        <v>0</v>
      </c>
      <c r="Z312" s="9">
        <v>0</v>
      </c>
      <c r="AA312" s="9">
        <v>0</v>
      </c>
      <c r="AB312" s="9">
        <v>0</v>
      </c>
      <c r="AC312" s="9">
        <v>0</v>
      </c>
      <c r="AD312" s="9">
        <v>0</v>
      </c>
      <c r="AE312" s="9">
        <v>0</v>
      </c>
      <c r="AF312" s="9">
        <v>0</v>
      </c>
      <c r="AG312" s="9">
        <v>0</v>
      </c>
      <c r="AH312" s="9">
        <v>0</v>
      </c>
      <c r="AI312" s="9">
        <v>0</v>
      </c>
      <c r="AJ312" s="9">
        <v>0</v>
      </c>
      <c r="AK312" s="9">
        <v>0</v>
      </c>
      <c r="AL312" s="9">
        <v>0</v>
      </c>
      <c r="AM312" s="9">
        <v>0</v>
      </c>
      <c r="AN312" s="9">
        <v>0</v>
      </c>
      <c r="AO312" s="9">
        <v>0</v>
      </c>
      <c r="AP312" s="9">
        <v>0</v>
      </c>
      <c r="AQ312" s="9">
        <v>0</v>
      </c>
      <c r="AR312" s="9">
        <v>0</v>
      </c>
      <c r="AS312" s="9">
        <v>0</v>
      </c>
      <c r="AT312" s="9">
        <v>0</v>
      </c>
      <c r="AU312" s="9">
        <v>0</v>
      </c>
      <c r="AV312" s="9">
        <v>0</v>
      </c>
      <c r="AX312" s="9"/>
    </row>
    <row r="313" spans="1:50" x14ac:dyDescent="0.2">
      <c r="A313" s="29" t="s">
        <v>58</v>
      </c>
      <c r="B313" s="21">
        <v>0</v>
      </c>
      <c r="C313" s="21">
        <v>0</v>
      </c>
      <c r="D313" s="21">
        <v>0</v>
      </c>
      <c r="E313" s="21">
        <v>0</v>
      </c>
      <c r="F313" s="21">
        <v>0</v>
      </c>
      <c r="G313" s="21">
        <v>0</v>
      </c>
      <c r="H313" s="21">
        <v>0</v>
      </c>
      <c r="I313" s="21">
        <v>0</v>
      </c>
      <c r="J313" s="21">
        <v>0</v>
      </c>
      <c r="K313" s="21">
        <v>0</v>
      </c>
      <c r="L313" s="21">
        <v>0</v>
      </c>
      <c r="M313" s="21">
        <v>0</v>
      </c>
      <c r="N313" s="21">
        <v>0</v>
      </c>
      <c r="O313" s="21">
        <v>0</v>
      </c>
      <c r="P313" s="21">
        <v>0</v>
      </c>
      <c r="Q313" s="21">
        <v>0</v>
      </c>
      <c r="R313" s="21">
        <v>10</v>
      </c>
      <c r="S313" s="21">
        <v>0</v>
      </c>
      <c r="T313" s="21">
        <v>0</v>
      </c>
      <c r="U313" s="21">
        <v>0</v>
      </c>
      <c r="V313" s="21">
        <v>33</v>
      </c>
      <c r="W313" s="21">
        <v>38</v>
      </c>
      <c r="X313" s="21">
        <v>42</v>
      </c>
      <c r="Y313" s="21">
        <v>42</v>
      </c>
      <c r="Z313" s="21">
        <v>47</v>
      </c>
      <c r="AA313" s="21">
        <v>47</v>
      </c>
      <c r="AB313" s="21">
        <v>47</v>
      </c>
      <c r="AC313" s="21">
        <v>48</v>
      </c>
      <c r="AD313" s="21">
        <v>48</v>
      </c>
      <c r="AE313" s="21">
        <v>48</v>
      </c>
      <c r="AF313" s="21">
        <v>64</v>
      </c>
      <c r="AG313" s="21">
        <v>66</v>
      </c>
      <c r="AH313" s="21">
        <v>73</v>
      </c>
      <c r="AI313" s="21">
        <v>80</v>
      </c>
      <c r="AJ313" s="21">
        <v>190</v>
      </c>
      <c r="AK313" s="21">
        <v>263</v>
      </c>
      <c r="AL313" s="21">
        <v>263</v>
      </c>
      <c r="AM313" s="21">
        <v>264</v>
      </c>
      <c r="AN313" s="21">
        <v>871</v>
      </c>
      <c r="AO313" s="21">
        <v>3295</v>
      </c>
      <c r="AP313" s="21">
        <v>3311</v>
      </c>
      <c r="AQ313" s="21">
        <v>3305</v>
      </c>
      <c r="AR313" s="21">
        <v>3497</v>
      </c>
      <c r="AS313" s="21">
        <v>3497</v>
      </c>
      <c r="AT313" s="21">
        <v>3577</v>
      </c>
      <c r="AU313" s="21">
        <v>3591</v>
      </c>
      <c r="AV313" s="21">
        <v>3614</v>
      </c>
      <c r="AX313" s="9"/>
    </row>
    <row r="314" spans="1:50" x14ac:dyDescent="0.2">
      <c r="A314" s="11" t="s">
        <v>59</v>
      </c>
      <c r="B314" s="9"/>
      <c r="C314" s="9">
        <v>0</v>
      </c>
      <c r="D314" s="9">
        <v>0</v>
      </c>
      <c r="E314" s="9">
        <v>0</v>
      </c>
      <c r="F314" s="9">
        <v>0</v>
      </c>
      <c r="G314" s="9">
        <v>0</v>
      </c>
      <c r="H314" s="9">
        <v>0</v>
      </c>
      <c r="I314" s="9">
        <v>0</v>
      </c>
      <c r="J314" s="9">
        <v>0</v>
      </c>
      <c r="K314" s="9">
        <v>0</v>
      </c>
      <c r="L314" s="9">
        <v>0</v>
      </c>
      <c r="M314" s="9">
        <v>0</v>
      </c>
      <c r="N314" s="9">
        <v>0</v>
      </c>
      <c r="O314" s="9">
        <v>0</v>
      </c>
      <c r="P314" s="9">
        <v>0</v>
      </c>
      <c r="Q314" s="9">
        <v>0</v>
      </c>
      <c r="R314" s="9">
        <v>0</v>
      </c>
      <c r="S314" s="9">
        <v>0</v>
      </c>
      <c r="T314" s="9">
        <v>0</v>
      </c>
      <c r="U314" s="9">
        <v>0</v>
      </c>
      <c r="V314" s="9">
        <v>0</v>
      </c>
      <c r="W314" s="9">
        <v>0</v>
      </c>
      <c r="X314" s="9">
        <v>0</v>
      </c>
      <c r="Y314" s="9">
        <v>0</v>
      </c>
      <c r="Z314" s="9">
        <v>0</v>
      </c>
      <c r="AA314" s="9">
        <v>0</v>
      </c>
      <c r="AB314" s="9">
        <v>0</v>
      </c>
      <c r="AC314" s="9">
        <v>0</v>
      </c>
      <c r="AD314" s="9">
        <v>0</v>
      </c>
      <c r="AE314" s="9">
        <v>0</v>
      </c>
      <c r="AF314" s="9">
        <v>0</v>
      </c>
      <c r="AG314" s="9">
        <v>0</v>
      </c>
      <c r="AH314" s="9">
        <v>0</v>
      </c>
      <c r="AI314" s="9">
        <v>0</v>
      </c>
      <c r="AJ314" s="9">
        <v>0</v>
      </c>
      <c r="AK314" s="9">
        <v>0</v>
      </c>
      <c r="AL314" s="9">
        <v>0</v>
      </c>
      <c r="AM314" s="9">
        <v>0</v>
      </c>
      <c r="AN314" s="9">
        <v>0</v>
      </c>
      <c r="AO314" s="9">
        <v>0</v>
      </c>
      <c r="AP314" s="9">
        <v>0</v>
      </c>
      <c r="AQ314" s="9">
        <v>0</v>
      </c>
      <c r="AR314" s="9">
        <v>0</v>
      </c>
      <c r="AS314" s="9">
        <v>0</v>
      </c>
      <c r="AT314" s="9">
        <v>0</v>
      </c>
      <c r="AU314" s="9">
        <v>0</v>
      </c>
      <c r="AV314" s="9">
        <v>0</v>
      </c>
      <c r="AX314" s="9"/>
    </row>
    <row r="315" spans="1:50" x14ac:dyDescent="0.2">
      <c r="A315" s="11" t="s">
        <v>60</v>
      </c>
      <c r="B315" s="9">
        <v>0</v>
      </c>
      <c r="C315" s="9">
        <v>0</v>
      </c>
      <c r="D315" s="9">
        <v>0</v>
      </c>
      <c r="E315" s="9">
        <v>0</v>
      </c>
      <c r="F315" s="9">
        <v>0</v>
      </c>
      <c r="G315" s="9">
        <v>0</v>
      </c>
      <c r="H315" s="9">
        <v>0</v>
      </c>
      <c r="I315" s="9">
        <v>0</v>
      </c>
      <c r="J315" s="9">
        <v>0</v>
      </c>
      <c r="K315" s="9">
        <v>0</v>
      </c>
      <c r="L315" s="9">
        <v>0</v>
      </c>
      <c r="M315" s="9">
        <v>0</v>
      </c>
      <c r="N315" s="9">
        <v>0</v>
      </c>
      <c r="O315" s="9">
        <v>0</v>
      </c>
      <c r="P315" s="9">
        <v>0</v>
      </c>
      <c r="Q315" s="9">
        <v>0</v>
      </c>
      <c r="R315" s="9">
        <v>0</v>
      </c>
      <c r="S315" s="9">
        <v>0</v>
      </c>
      <c r="T315" s="9">
        <v>0</v>
      </c>
      <c r="U315" s="9">
        <v>0</v>
      </c>
      <c r="V315" s="9">
        <v>0</v>
      </c>
      <c r="W315" s="9">
        <v>0</v>
      </c>
      <c r="X315" s="9">
        <v>0</v>
      </c>
      <c r="Y315" s="9">
        <v>0</v>
      </c>
      <c r="Z315" s="9">
        <v>0</v>
      </c>
      <c r="AA315" s="9">
        <v>0</v>
      </c>
      <c r="AB315" s="9">
        <v>0</v>
      </c>
      <c r="AC315" s="9">
        <v>0</v>
      </c>
      <c r="AD315" s="9">
        <v>0</v>
      </c>
      <c r="AE315" s="9">
        <v>0</v>
      </c>
      <c r="AF315" s="9">
        <v>0</v>
      </c>
      <c r="AG315" s="9">
        <v>0</v>
      </c>
      <c r="AH315" s="9">
        <v>0</v>
      </c>
      <c r="AI315" s="9">
        <v>0</v>
      </c>
      <c r="AJ315" s="9">
        <v>0</v>
      </c>
      <c r="AK315" s="9">
        <v>0</v>
      </c>
      <c r="AL315" s="9">
        <v>0</v>
      </c>
      <c r="AM315" s="9">
        <v>0</v>
      </c>
      <c r="AN315" s="9">
        <v>0</v>
      </c>
      <c r="AO315" s="9">
        <v>0</v>
      </c>
      <c r="AP315" s="9">
        <v>0</v>
      </c>
      <c r="AQ315" s="9">
        <v>0</v>
      </c>
      <c r="AR315" s="9">
        <v>0</v>
      </c>
      <c r="AS315" s="9">
        <v>0</v>
      </c>
      <c r="AT315" s="9">
        <v>0</v>
      </c>
      <c r="AU315" s="9">
        <v>0</v>
      </c>
      <c r="AV315" s="9">
        <v>0</v>
      </c>
      <c r="AX315" s="9"/>
    </row>
    <row r="316" spans="1:50" x14ac:dyDescent="0.2">
      <c r="A316" s="11" t="s">
        <v>61</v>
      </c>
      <c r="B316" s="9">
        <v>0</v>
      </c>
      <c r="C316" s="9">
        <v>0</v>
      </c>
      <c r="D316" s="9">
        <v>0</v>
      </c>
      <c r="E316" s="9">
        <v>0</v>
      </c>
      <c r="F316" s="9">
        <v>0</v>
      </c>
      <c r="G316" s="9">
        <v>0</v>
      </c>
      <c r="H316" s="9">
        <v>0</v>
      </c>
      <c r="I316" s="9">
        <v>0</v>
      </c>
      <c r="J316" s="9">
        <v>0</v>
      </c>
      <c r="K316" s="9">
        <v>0</v>
      </c>
      <c r="L316" s="9">
        <v>0</v>
      </c>
      <c r="M316" s="9">
        <v>0</v>
      </c>
      <c r="N316" s="9">
        <v>0</v>
      </c>
      <c r="O316" s="9">
        <v>0</v>
      </c>
      <c r="P316" s="9">
        <v>0</v>
      </c>
      <c r="Q316" s="9">
        <v>0</v>
      </c>
      <c r="R316" s="9">
        <v>0</v>
      </c>
      <c r="S316" s="9">
        <v>0</v>
      </c>
      <c r="T316" s="9">
        <v>0</v>
      </c>
      <c r="U316" s="9">
        <v>0</v>
      </c>
      <c r="V316" s="9">
        <v>0</v>
      </c>
      <c r="W316" s="9">
        <v>0</v>
      </c>
      <c r="X316" s="9">
        <v>0</v>
      </c>
      <c r="Y316" s="9">
        <v>0</v>
      </c>
      <c r="Z316" s="9">
        <v>0</v>
      </c>
      <c r="AA316" s="9">
        <v>0</v>
      </c>
      <c r="AB316" s="9">
        <v>0</v>
      </c>
      <c r="AC316" s="9">
        <v>0</v>
      </c>
      <c r="AD316" s="9">
        <v>0</v>
      </c>
      <c r="AE316" s="9">
        <v>0</v>
      </c>
      <c r="AF316" s="9">
        <v>0</v>
      </c>
      <c r="AG316" s="9">
        <v>0</v>
      </c>
      <c r="AH316" s="9">
        <v>0</v>
      </c>
      <c r="AI316" s="9">
        <v>0</v>
      </c>
      <c r="AJ316" s="9">
        <v>0</v>
      </c>
      <c r="AK316" s="9">
        <v>0</v>
      </c>
      <c r="AL316" s="9">
        <v>0</v>
      </c>
      <c r="AM316" s="9">
        <v>0</v>
      </c>
      <c r="AN316" s="9">
        <v>0</v>
      </c>
      <c r="AO316" s="9">
        <v>0</v>
      </c>
      <c r="AP316" s="9">
        <v>0</v>
      </c>
      <c r="AQ316" s="9">
        <v>0</v>
      </c>
      <c r="AR316" s="9">
        <v>0</v>
      </c>
      <c r="AS316" s="9">
        <v>0</v>
      </c>
      <c r="AT316" s="9">
        <v>0</v>
      </c>
      <c r="AU316" s="9">
        <v>0</v>
      </c>
      <c r="AV316" s="9">
        <v>0</v>
      </c>
      <c r="AX316" s="9"/>
    </row>
    <row r="317" spans="1:50" x14ac:dyDescent="0.2">
      <c r="A317" s="11" t="s">
        <v>62</v>
      </c>
      <c r="B317" s="9">
        <v>0</v>
      </c>
      <c r="C317" s="9">
        <v>0</v>
      </c>
      <c r="D317" s="9">
        <v>0</v>
      </c>
      <c r="E317" s="9">
        <v>0</v>
      </c>
      <c r="F317" s="9">
        <v>0</v>
      </c>
      <c r="G317" s="9">
        <v>0</v>
      </c>
      <c r="H317" s="9">
        <v>0</v>
      </c>
      <c r="I317" s="9">
        <v>0</v>
      </c>
      <c r="J317" s="9">
        <v>0</v>
      </c>
      <c r="K317" s="9">
        <v>0</v>
      </c>
      <c r="L317" s="9">
        <v>0</v>
      </c>
      <c r="M317" s="9">
        <v>0</v>
      </c>
      <c r="N317" s="9">
        <v>0</v>
      </c>
      <c r="O317" s="9">
        <v>0</v>
      </c>
      <c r="P317" s="9">
        <v>0</v>
      </c>
      <c r="Q317" s="9">
        <v>0</v>
      </c>
      <c r="R317" s="9">
        <v>0</v>
      </c>
      <c r="S317" s="9">
        <v>0</v>
      </c>
      <c r="T317" s="9">
        <v>0</v>
      </c>
      <c r="U317" s="9">
        <v>0</v>
      </c>
      <c r="V317" s="9">
        <v>0</v>
      </c>
      <c r="W317" s="9">
        <v>0</v>
      </c>
      <c r="X317" s="9">
        <v>0</v>
      </c>
      <c r="Y317" s="9">
        <v>0</v>
      </c>
      <c r="Z317" s="9">
        <v>0</v>
      </c>
      <c r="AA317" s="9">
        <v>0</v>
      </c>
      <c r="AB317" s="9">
        <v>0</v>
      </c>
      <c r="AC317" s="9">
        <v>0</v>
      </c>
      <c r="AD317" s="9">
        <v>0</v>
      </c>
      <c r="AE317" s="9">
        <v>0</v>
      </c>
      <c r="AF317" s="9">
        <v>0</v>
      </c>
      <c r="AG317" s="9">
        <v>0</v>
      </c>
      <c r="AH317" s="9">
        <v>0</v>
      </c>
      <c r="AI317" s="9">
        <v>0</v>
      </c>
      <c r="AJ317" s="9">
        <v>0</v>
      </c>
      <c r="AK317" s="9">
        <v>0</v>
      </c>
      <c r="AL317" s="9">
        <v>0</v>
      </c>
      <c r="AM317" s="9">
        <v>0</v>
      </c>
      <c r="AN317" s="9">
        <v>0</v>
      </c>
      <c r="AO317" s="9">
        <v>0</v>
      </c>
      <c r="AP317" s="9">
        <v>0</v>
      </c>
      <c r="AQ317" s="9">
        <v>0</v>
      </c>
      <c r="AR317" s="9">
        <v>0</v>
      </c>
      <c r="AS317" s="9">
        <v>0</v>
      </c>
      <c r="AT317" s="9">
        <v>0</v>
      </c>
      <c r="AU317" s="9">
        <v>0</v>
      </c>
      <c r="AV317" s="9">
        <v>0</v>
      </c>
      <c r="AX317" s="9"/>
    </row>
    <row r="318" spans="1:50" x14ac:dyDescent="0.2">
      <c r="A318" s="11" t="s">
        <v>63</v>
      </c>
      <c r="B318" s="9">
        <v>0</v>
      </c>
      <c r="C318" s="9">
        <v>0</v>
      </c>
      <c r="D318" s="9">
        <v>0</v>
      </c>
      <c r="E318" s="9">
        <v>0</v>
      </c>
      <c r="F318" s="9">
        <v>0</v>
      </c>
      <c r="G318" s="9">
        <v>0</v>
      </c>
      <c r="H318" s="9">
        <v>0</v>
      </c>
      <c r="I318" s="9">
        <v>0</v>
      </c>
      <c r="J318" s="9">
        <v>0</v>
      </c>
      <c r="K318" s="9">
        <v>0</v>
      </c>
      <c r="L318" s="9">
        <v>0</v>
      </c>
      <c r="M318" s="9">
        <v>0</v>
      </c>
      <c r="N318" s="9">
        <v>0</v>
      </c>
      <c r="O318" s="9">
        <v>0</v>
      </c>
      <c r="P318" s="9">
        <v>0</v>
      </c>
      <c r="Q318" s="9">
        <v>0</v>
      </c>
      <c r="R318" s="9">
        <v>0</v>
      </c>
      <c r="S318" s="9">
        <v>0</v>
      </c>
      <c r="T318" s="9">
        <v>0</v>
      </c>
      <c r="U318" s="9">
        <v>0</v>
      </c>
      <c r="V318" s="9">
        <v>0</v>
      </c>
      <c r="W318" s="9">
        <v>0</v>
      </c>
      <c r="X318" s="9">
        <v>0</v>
      </c>
      <c r="Y318" s="9">
        <v>0</v>
      </c>
      <c r="Z318" s="9">
        <v>0</v>
      </c>
      <c r="AA318" s="9">
        <v>0</v>
      </c>
      <c r="AB318" s="9">
        <v>0</v>
      </c>
      <c r="AC318" s="9">
        <v>0</v>
      </c>
      <c r="AD318" s="9">
        <v>0</v>
      </c>
      <c r="AE318" s="9">
        <v>0</v>
      </c>
      <c r="AF318" s="9">
        <v>0</v>
      </c>
      <c r="AG318" s="9">
        <v>0</v>
      </c>
      <c r="AH318" s="9">
        <v>0</v>
      </c>
      <c r="AI318" s="9">
        <v>0</v>
      </c>
      <c r="AJ318" s="9">
        <v>0</v>
      </c>
      <c r="AK318" s="9">
        <v>0</v>
      </c>
      <c r="AL318" s="9">
        <v>0</v>
      </c>
      <c r="AM318" s="9">
        <v>0</v>
      </c>
      <c r="AN318" s="9">
        <v>0</v>
      </c>
      <c r="AO318" s="9">
        <v>0</v>
      </c>
      <c r="AP318" s="9">
        <v>0</v>
      </c>
      <c r="AQ318" s="9">
        <v>0</v>
      </c>
      <c r="AR318" s="9">
        <v>0</v>
      </c>
      <c r="AS318" s="9">
        <v>0</v>
      </c>
      <c r="AT318" s="9">
        <v>0</v>
      </c>
      <c r="AU318" s="9">
        <v>0</v>
      </c>
      <c r="AV318" s="9">
        <v>0</v>
      </c>
      <c r="AX318" s="9"/>
    </row>
    <row r="319" spans="1:50" x14ac:dyDescent="0.2">
      <c r="A319" s="14" t="s">
        <v>105</v>
      </c>
      <c r="B319" s="9">
        <v>1197</v>
      </c>
      <c r="C319" s="9">
        <v>1291</v>
      </c>
      <c r="D319" s="9">
        <v>1830</v>
      </c>
      <c r="E319" s="9">
        <v>1860</v>
      </c>
      <c r="F319" s="9">
        <v>1882</v>
      </c>
      <c r="G319" s="9">
        <v>1901</v>
      </c>
      <c r="H319" s="9">
        <v>1985</v>
      </c>
      <c r="I319" s="9">
        <v>2056</v>
      </c>
      <c r="J319" s="9">
        <v>2610</v>
      </c>
      <c r="K319" s="9">
        <v>2580</v>
      </c>
      <c r="L319" s="9">
        <v>2512</v>
      </c>
      <c r="M319" s="9">
        <v>2583</v>
      </c>
      <c r="N319" s="9">
        <v>2583</v>
      </c>
      <c r="O319" s="9">
        <v>2604</v>
      </c>
      <c r="P319" s="9">
        <v>2665</v>
      </c>
      <c r="Q319" s="9">
        <v>2763</v>
      </c>
      <c r="R319" s="9">
        <v>2849</v>
      </c>
      <c r="S319" s="9">
        <v>3125</v>
      </c>
      <c r="T319" s="9">
        <v>3391</v>
      </c>
      <c r="U319" s="9">
        <v>3660</v>
      </c>
      <c r="V319" s="9">
        <v>4064</v>
      </c>
      <c r="W319" s="9">
        <v>4173</v>
      </c>
      <c r="X319" s="9">
        <v>4263</v>
      </c>
      <c r="Y319" s="9">
        <v>4363</v>
      </c>
      <c r="Z319" s="9">
        <v>4431</v>
      </c>
      <c r="AA319" s="9">
        <v>4499</v>
      </c>
      <c r="AB319" s="9">
        <v>4504</v>
      </c>
      <c r="AC319" s="9">
        <v>4532</v>
      </c>
      <c r="AD319" s="9">
        <v>4605</v>
      </c>
      <c r="AE319" s="9">
        <v>4667</v>
      </c>
      <c r="AF319" s="9">
        <v>4706</v>
      </c>
      <c r="AG319" s="9">
        <v>4775</v>
      </c>
      <c r="AH319" s="9">
        <v>4846</v>
      </c>
      <c r="AI319" s="9">
        <v>4945</v>
      </c>
      <c r="AJ319" s="9">
        <v>5064</v>
      </c>
      <c r="AK319" s="9">
        <v>5087</v>
      </c>
      <c r="AL319" s="9">
        <v>5110</v>
      </c>
      <c r="AM319" s="9">
        <v>5232</v>
      </c>
      <c r="AN319" s="9">
        <v>5270</v>
      </c>
      <c r="AO319" s="9">
        <v>5238</v>
      </c>
      <c r="AP319" s="9">
        <v>5326</v>
      </c>
      <c r="AQ319" s="9">
        <v>5624</v>
      </c>
      <c r="AR319" s="9">
        <v>5821</v>
      </c>
      <c r="AS319" s="9">
        <v>6084</v>
      </c>
      <c r="AT319" s="9">
        <v>6417</v>
      </c>
      <c r="AU319" s="9">
        <v>6687</v>
      </c>
      <c r="AV319" s="9">
        <v>6988</v>
      </c>
      <c r="AX319" s="9"/>
    </row>
    <row r="320" spans="1:50" x14ac:dyDescent="0.2">
      <c r="A320" s="77" t="s">
        <v>106</v>
      </c>
      <c r="B320" s="9">
        <v>1197</v>
      </c>
      <c r="C320" s="9">
        <v>1291</v>
      </c>
      <c r="D320" s="9">
        <v>1830</v>
      </c>
      <c r="E320" s="9">
        <v>1860</v>
      </c>
      <c r="F320" s="9">
        <v>1882</v>
      </c>
      <c r="G320" s="9">
        <v>1901</v>
      </c>
      <c r="H320" s="9">
        <v>1985</v>
      </c>
      <c r="I320" s="9">
        <v>2056</v>
      </c>
      <c r="J320" s="9">
        <v>2610</v>
      </c>
      <c r="K320" s="9">
        <v>2580</v>
      </c>
      <c r="L320" s="9">
        <v>2512</v>
      </c>
      <c r="M320" s="9">
        <v>2583</v>
      </c>
      <c r="N320" s="9">
        <v>2583</v>
      </c>
      <c r="O320" s="9">
        <v>2604</v>
      </c>
      <c r="P320" s="9">
        <v>2665</v>
      </c>
      <c r="Q320" s="9">
        <v>2763</v>
      </c>
      <c r="R320" s="9">
        <v>2849</v>
      </c>
      <c r="S320" s="9">
        <v>3125</v>
      </c>
      <c r="T320" s="9">
        <v>3391</v>
      </c>
      <c r="U320" s="9">
        <v>3660</v>
      </c>
      <c r="V320" s="9">
        <v>4064</v>
      </c>
      <c r="W320" s="9">
        <v>4173</v>
      </c>
      <c r="X320" s="9">
        <v>4263</v>
      </c>
      <c r="Y320" s="9">
        <v>4363</v>
      </c>
      <c r="Z320" s="9">
        <v>4431</v>
      </c>
      <c r="AA320" s="9">
        <v>4499</v>
      </c>
      <c r="AB320" s="9">
        <v>4504</v>
      </c>
      <c r="AC320" s="9">
        <v>4532</v>
      </c>
      <c r="AD320" s="9">
        <v>4605</v>
      </c>
      <c r="AE320" s="9">
        <v>4667</v>
      </c>
      <c r="AF320" s="9">
        <v>4706</v>
      </c>
      <c r="AG320" s="9">
        <v>4775</v>
      </c>
      <c r="AH320" s="9">
        <v>4846</v>
      </c>
      <c r="AI320" s="9">
        <v>4945</v>
      </c>
      <c r="AJ320" s="9">
        <v>5064</v>
      </c>
      <c r="AK320" s="9">
        <v>5087</v>
      </c>
      <c r="AL320" s="9">
        <v>5110</v>
      </c>
      <c r="AM320" s="9">
        <v>5232</v>
      </c>
      <c r="AN320" s="9">
        <v>5270</v>
      </c>
      <c r="AO320" s="9">
        <v>5238</v>
      </c>
      <c r="AP320" s="9">
        <v>5326</v>
      </c>
      <c r="AQ320" s="9">
        <v>5624</v>
      </c>
      <c r="AR320" s="9">
        <v>5821</v>
      </c>
      <c r="AS320" s="9">
        <v>6084</v>
      </c>
      <c r="AT320" s="9">
        <v>6417</v>
      </c>
      <c r="AU320" s="9">
        <v>6687</v>
      </c>
      <c r="AV320" s="9">
        <v>6988</v>
      </c>
      <c r="AX320" s="9"/>
    </row>
    <row r="321" spans="1:50" x14ac:dyDescent="0.2">
      <c r="A321" s="29" t="s">
        <v>64</v>
      </c>
      <c r="B321" s="21">
        <v>0</v>
      </c>
      <c r="C321" s="21">
        <v>0</v>
      </c>
      <c r="D321" s="21">
        <v>0</v>
      </c>
      <c r="E321" s="21">
        <v>0</v>
      </c>
      <c r="F321" s="21">
        <v>0</v>
      </c>
      <c r="G321" s="21">
        <v>0</v>
      </c>
      <c r="H321" s="21">
        <v>0</v>
      </c>
      <c r="I321" s="21">
        <v>0</v>
      </c>
      <c r="J321" s="21">
        <v>0</v>
      </c>
      <c r="K321" s="21">
        <v>0</v>
      </c>
      <c r="L321" s="21">
        <v>0</v>
      </c>
      <c r="M321" s="21">
        <v>0</v>
      </c>
      <c r="N321" s="21">
        <v>0</v>
      </c>
      <c r="O321" s="21">
        <v>0</v>
      </c>
      <c r="P321" s="21">
        <v>0</v>
      </c>
      <c r="Q321" s="21">
        <v>0</v>
      </c>
      <c r="R321" s="21">
        <v>0</v>
      </c>
      <c r="S321" s="21">
        <v>0</v>
      </c>
      <c r="T321" s="21">
        <v>0</v>
      </c>
      <c r="U321" s="21">
        <v>0</v>
      </c>
      <c r="V321" s="21">
        <v>0</v>
      </c>
      <c r="W321" s="21">
        <v>0</v>
      </c>
      <c r="X321" s="21">
        <v>0</v>
      </c>
      <c r="Y321" s="21">
        <v>0</v>
      </c>
      <c r="Z321" s="21">
        <v>0</v>
      </c>
      <c r="AA321" s="21">
        <v>0</v>
      </c>
      <c r="AB321" s="21">
        <v>0</v>
      </c>
      <c r="AC321" s="21">
        <v>0</v>
      </c>
      <c r="AD321" s="21">
        <v>0</v>
      </c>
      <c r="AE321" s="21">
        <v>0</v>
      </c>
      <c r="AF321" s="21">
        <v>0</v>
      </c>
      <c r="AG321" s="21">
        <v>0</v>
      </c>
      <c r="AH321" s="21">
        <v>0</v>
      </c>
      <c r="AI321" s="21">
        <v>0</v>
      </c>
      <c r="AJ321" s="21">
        <v>0</v>
      </c>
      <c r="AK321" s="21">
        <v>0</v>
      </c>
      <c r="AL321" s="21">
        <v>0</v>
      </c>
      <c r="AM321" s="21">
        <v>67</v>
      </c>
      <c r="AN321" s="21">
        <v>0</v>
      </c>
      <c r="AO321" s="21">
        <v>0</v>
      </c>
      <c r="AP321" s="21">
        <v>0</v>
      </c>
      <c r="AQ321" s="21">
        <v>0</v>
      </c>
      <c r="AR321" s="21">
        <v>0</v>
      </c>
      <c r="AS321" s="21">
        <v>0</v>
      </c>
      <c r="AT321" s="21">
        <v>0</v>
      </c>
      <c r="AU321" s="21">
        <v>0</v>
      </c>
      <c r="AV321" s="21">
        <v>0</v>
      </c>
      <c r="AX321" s="9"/>
    </row>
    <row r="322" spans="1:50" x14ac:dyDescent="0.2">
      <c r="A322" s="29" t="s">
        <v>34</v>
      </c>
      <c r="B322" s="21">
        <v>1197</v>
      </c>
      <c r="C322" s="21">
        <v>1291</v>
      </c>
      <c r="D322" s="21">
        <v>1830</v>
      </c>
      <c r="E322" s="21">
        <v>1860</v>
      </c>
      <c r="F322" s="21">
        <v>1882</v>
      </c>
      <c r="G322" s="21">
        <v>1901</v>
      </c>
      <c r="H322" s="21">
        <v>1985</v>
      </c>
      <c r="I322" s="21">
        <v>2043</v>
      </c>
      <c r="J322" s="21">
        <v>2328</v>
      </c>
      <c r="K322" s="21">
        <v>2275</v>
      </c>
      <c r="L322" s="21">
        <v>2194</v>
      </c>
      <c r="M322" s="21">
        <v>2256</v>
      </c>
      <c r="N322" s="21">
        <v>2256</v>
      </c>
      <c r="O322" s="21">
        <v>2277</v>
      </c>
      <c r="P322" s="21">
        <v>2307</v>
      </c>
      <c r="Q322" s="21">
        <v>2366</v>
      </c>
      <c r="R322" s="21">
        <v>2378</v>
      </c>
      <c r="S322" s="21">
        <v>2552</v>
      </c>
      <c r="T322" s="21">
        <v>2732</v>
      </c>
      <c r="U322" s="21">
        <v>2892</v>
      </c>
      <c r="V322" s="21">
        <v>3024</v>
      </c>
      <c r="W322" s="21">
        <v>3056</v>
      </c>
      <c r="X322" s="21">
        <v>3095</v>
      </c>
      <c r="Y322" s="21">
        <v>3119</v>
      </c>
      <c r="Z322" s="21">
        <v>3037</v>
      </c>
      <c r="AA322" s="21">
        <v>3053</v>
      </c>
      <c r="AB322" s="21">
        <v>3052</v>
      </c>
      <c r="AC322" s="21">
        <v>3074</v>
      </c>
      <c r="AD322" s="21">
        <v>3083</v>
      </c>
      <c r="AE322" s="21">
        <v>3096</v>
      </c>
      <c r="AF322" s="21">
        <v>3124</v>
      </c>
      <c r="AG322" s="21">
        <v>3139</v>
      </c>
      <c r="AH322" s="21">
        <v>3157</v>
      </c>
      <c r="AI322" s="21">
        <v>3178</v>
      </c>
      <c r="AJ322" s="21">
        <v>3203</v>
      </c>
      <c r="AK322" s="21">
        <v>3166</v>
      </c>
      <c r="AL322" s="21">
        <v>3127</v>
      </c>
      <c r="AM322" s="21">
        <v>3133</v>
      </c>
      <c r="AN322" s="21">
        <v>3181</v>
      </c>
      <c r="AO322" s="21">
        <v>3097</v>
      </c>
      <c r="AP322" s="21">
        <v>3138</v>
      </c>
      <c r="AQ322" s="21">
        <v>3285</v>
      </c>
      <c r="AR322" s="21">
        <v>3349</v>
      </c>
      <c r="AS322" s="21">
        <v>3427</v>
      </c>
      <c r="AT322" s="21">
        <v>3528</v>
      </c>
      <c r="AU322" s="21">
        <v>3580</v>
      </c>
      <c r="AV322" s="21">
        <v>3617</v>
      </c>
      <c r="AX322" s="9"/>
    </row>
    <row r="323" spans="1:50" x14ac:dyDescent="0.2">
      <c r="A323" s="29" t="s">
        <v>2</v>
      </c>
      <c r="B323" s="21">
        <v>0</v>
      </c>
      <c r="C323" s="21">
        <v>0</v>
      </c>
      <c r="D323" s="21">
        <v>0</v>
      </c>
      <c r="E323" s="21">
        <v>0</v>
      </c>
      <c r="F323" s="21">
        <v>0</v>
      </c>
      <c r="G323" s="21">
        <v>0</v>
      </c>
      <c r="H323" s="21">
        <v>0</v>
      </c>
      <c r="I323" s="21">
        <v>13</v>
      </c>
      <c r="J323" s="21">
        <v>282</v>
      </c>
      <c r="K323" s="21">
        <v>305</v>
      </c>
      <c r="L323" s="21">
        <v>318</v>
      </c>
      <c r="M323" s="21">
        <v>327</v>
      </c>
      <c r="N323" s="21">
        <v>327</v>
      </c>
      <c r="O323" s="21">
        <v>327</v>
      </c>
      <c r="P323" s="21">
        <v>358</v>
      </c>
      <c r="Q323" s="21">
        <v>397</v>
      </c>
      <c r="R323" s="21">
        <v>471</v>
      </c>
      <c r="S323" s="21">
        <v>573</v>
      </c>
      <c r="T323" s="21">
        <v>659</v>
      </c>
      <c r="U323" s="21">
        <v>768</v>
      </c>
      <c r="V323" s="21">
        <v>1040</v>
      </c>
      <c r="W323" s="21">
        <v>1117</v>
      </c>
      <c r="X323" s="21">
        <v>1168</v>
      </c>
      <c r="Y323" s="21">
        <v>1244</v>
      </c>
      <c r="Z323" s="21">
        <v>1394</v>
      </c>
      <c r="AA323" s="21">
        <v>1446</v>
      </c>
      <c r="AB323" s="21">
        <v>1452</v>
      </c>
      <c r="AC323" s="21">
        <v>1458</v>
      </c>
      <c r="AD323" s="21">
        <v>1522</v>
      </c>
      <c r="AE323" s="21">
        <v>1571</v>
      </c>
      <c r="AF323" s="21">
        <v>1582</v>
      </c>
      <c r="AG323" s="21">
        <v>1636</v>
      </c>
      <c r="AH323" s="21">
        <v>1689</v>
      </c>
      <c r="AI323" s="21">
        <v>1767</v>
      </c>
      <c r="AJ323" s="21">
        <v>1861</v>
      </c>
      <c r="AK323" s="21">
        <v>1921</v>
      </c>
      <c r="AL323" s="21">
        <v>1983</v>
      </c>
      <c r="AM323" s="21">
        <v>2032</v>
      </c>
      <c r="AN323" s="21">
        <v>2089</v>
      </c>
      <c r="AO323" s="21">
        <v>2141</v>
      </c>
      <c r="AP323" s="21">
        <v>2188</v>
      </c>
      <c r="AQ323" s="21">
        <v>2339</v>
      </c>
      <c r="AR323" s="21">
        <v>2472</v>
      </c>
      <c r="AS323" s="21">
        <v>2657</v>
      </c>
      <c r="AT323" s="21">
        <v>2889</v>
      </c>
      <c r="AU323" s="21">
        <v>3107</v>
      </c>
      <c r="AV323" s="21">
        <v>3371</v>
      </c>
      <c r="AX323" s="9"/>
    </row>
    <row r="324" spans="1:50" x14ac:dyDescent="0.2">
      <c r="A324" s="14" t="s">
        <v>107</v>
      </c>
      <c r="B324" s="9">
        <v>18883</v>
      </c>
      <c r="C324" s="9">
        <v>18269</v>
      </c>
      <c r="D324" s="9">
        <v>19716</v>
      </c>
      <c r="E324" s="9">
        <v>20808</v>
      </c>
      <c r="F324" s="9">
        <v>22983</v>
      </c>
      <c r="G324" s="9">
        <v>24627</v>
      </c>
      <c r="H324" s="9">
        <v>25972</v>
      </c>
      <c r="I324" s="9">
        <v>27170</v>
      </c>
      <c r="J324" s="9">
        <v>27962</v>
      </c>
      <c r="K324" s="9">
        <v>28282</v>
      </c>
      <c r="L324" s="9">
        <v>29083</v>
      </c>
      <c r="M324" s="9">
        <v>29147</v>
      </c>
      <c r="N324" s="9">
        <v>29467</v>
      </c>
      <c r="O324" s="9">
        <v>30838</v>
      </c>
      <c r="P324" s="9">
        <v>40670</v>
      </c>
      <c r="Q324" s="9">
        <v>39067</v>
      </c>
      <c r="R324" s="9">
        <v>39426</v>
      </c>
      <c r="S324" s="9">
        <v>40134</v>
      </c>
      <c r="T324" s="9">
        <v>40673</v>
      </c>
      <c r="U324" s="9">
        <v>41135</v>
      </c>
      <c r="V324" s="9">
        <v>43889</v>
      </c>
      <c r="W324" s="9">
        <v>42781</v>
      </c>
      <c r="X324" s="9">
        <v>43536</v>
      </c>
      <c r="Y324" s="9">
        <v>46532</v>
      </c>
      <c r="Z324" s="9">
        <v>47032</v>
      </c>
      <c r="AA324" s="9">
        <v>47818</v>
      </c>
      <c r="AB324" s="9">
        <v>47505</v>
      </c>
      <c r="AC324" s="9">
        <v>48026</v>
      </c>
      <c r="AD324" s="9">
        <v>48407</v>
      </c>
      <c r="AE324" s="9">
        <v>49331</v>
      </c>
      <c r="AF324" s="9">
        <v>50456</v>
      </c>
      <c r="AG324" s="9">
        <v>51844</v>
      </c>
      <c r="AH324" s="9">
        <v>53591</v>
      </c>
      <c r="AI324" s="9">
        <v>55047</v>
      </c>
      <c r="AJ324" s="9">
        <v>55672</v>
      </c>
      <c r="AK324" s="9">
        <v>56286</v>
      </c>
      <c r="AL324" s="9">
        <v>57450</v>
      </c>
      <c r="AM324" s="9">
        <v>62466</v>
      </c>
      <c r="AN324" s="9">
        <v>59792</v>
      </c>
      <c r="AO324" s="9">
        <v>60215</v>
      </c>
      <c r="AP324" s="9">
        <v>60176</v>
      </c>
      <c r="AQ324" s="9">
        <v>60928</v>
      </c>
      <c r="AR324" s="9">
        <v>62207</v>
      </c>
      <c r="AS324" s="9">
        <v>93214</v>
      </c>
      <c r="AT324" s="9">
        <v>94128</v>
      </c>
      <c r="AU324" s="9">
        <v>94759</v>
      </c>
      <c r="AV324" s="9">
        <v>94986</v>
      </c>
      <c r="AX324" s="9"/>
    </row>
    <row r="325" spans="1:50" x14ac:dyDescent="0.2">
      <c r="A325" s="77" t="s">
        <v>214</v>
      </c>
      <c r="B325" s="9">
        <v>13501</v>
      </c>
      <c r="C325" s="9">
        <v>12403</v>
      </c>
      <c r="D325" s="9">
        <v>13651</v>
      </c>
      <c r="E325" s="9">
        <v>14548</v>
      </c>
      <c r="F325" s="9">
        <v>16560</v>
      </c>
      <c r="G325" s="9">
        <v>17981</v>
      </c>
      <c r="H325" s="9">
        <v>19178</v>
      </c>
      <c r="I325" s="9">
        <v>20221</v>
      </c>
      <c r="J325" s="9">
        <v>21117</v>
      </c>
      <c r="K325" s="9">
        <v>21422</v>
      </c>
      <c r="L325" s="9">
        <v>22238</v>
      </c>
      <c r="M325" s="9">
        <v>22218</v>
      </c>
      <c r="N325" s="9">
        <v>22537</v>
      </c>
      <c r="O325" s="9">
        <v>22793</v>
      </c>
      <c r="P325" s="9">
        <v>32765</v>
      </c>
      <c r="Q325" s="9">
        <v>33146</v>
      </c>
      <c r="R325" s="9">
        <v>33409</v>
      </c>
      <c r="S325" s="9">
        <v>33934</v>
      </c>
      <c r="T325" s="9">
        <v>34396</v>
      </c>
      <c r="U325" s="9">
        <v>34733</v>
      </c>
      <c r="V325" s="9">
        <v>36977</v>
      </c>
      <c r="W325" s="9">
        <v>35678</v>
      </c>
      <c r="X325" s="9">
        <v>36160</v>
      </c>
      <c r="Y325" s="9">
        <v>38999</v>
      </c>
      <c r="Z325" s="9">
        <v>39231</v>
      </c>
      <c r="AA325" s="9">
        <v>39803</v>
      </c>
      <c r="AB325" s="9">
        <v>39430</v>
      </c>
      <c r="AC325" s="9">
        <v>39892</v>
      </c>
      <c r="AD325" s="9">
        <v>40146</v>
      </c>
      <c r="AE325" s="9">
        <v>40814</v>
      </c>
      <c r="AF325" s="9">
        <v>41610</v>
      </c>
      <c r="AG325" s="9">
        <v>42701</v>
      </c>
      <c r="AH325" s="9">
        <v>43992</v>
      </c>
      <c r="AI325" s="9">
        <v>45084</v>
      </c>
      <c r="AJ325" s="9">
        <v>45274</v>
      </c>
      <c r="AK325" s="9">
        <v>45579</v>
      </c>
      <c r="AL325" s="9">
        <v>46281</v>
      </c>
      <c r="AM325" s="9">
        <v>47188</v>
      </c>
      <c r="AN325" s="9">
        <v>47852</v>
      </c>
      <c r="AO325" s="9">
        <v>47909</v>
      </c>
      <c r="AP325" s="9">
        <v>47507</v>
      </c>
      <c r="AQ325" s="9">
        <v>47901</v>
      </c>
      <c r="AR325" s="9">
        <v>48813</v>
      </c>
      <c r="AS325" s="9">
        <v>49390</v>
      </c>
      <c r="AT325" s="9">
        <v>49899</v>
      </c>
      <c r="AU325" s="9">
        <v>50332</v>
      </c>
      <c r="AV325" s="9">
        <v>50288</v>
      </c>
      <c r="AX325" s="9"/>
    </row>
    <row r="326" spans="1:50" x14ac:dyDescent="0.2">
      <c r="A326" s="29" t="s">
        <v>133</v>
      </c>
      <c r="B326" s="21"/>
      <c r="C326" s="21"/>
      <c r="D326" s="21"/>
      <c r="E326" s="21"/>
      <c r="F326" s="21"/>
      <c r="G326" s="21"/>
      <c r="H326" s="21"/>
      <c r="I326" s="21"/>
      <c r="J326" s="21"/>
      <c r="K326" s="21"/>
      <c r="L326" s="21"/>
      <c r="M326" s="21"/>
      <c r="N326" s="21"/>
      <c r="O326" s="21"/>
      <c r="P326" s="21">
        <v>9577</v>
      </c>
      <c r="Q326" s="21">
        <v>9753</v>
      </c>
      <c r="R326" s="21">
        <v>9957</v>
      </c>
      <c r="S326" s="21">
        <v>10136</v>
      </c>
      <c r="T326" s="21">
        <v>10369</v>
      </c>
      <c r="U326" s="21">
        <v>10626</v>
      </c>
      <c r="V326" s="21">
        <v>10897</v>
      </c>
      <c r="W326" s="21">
        <v>11129</v>
      </c>
      <c r="X326" s="21">
        <v>11305</v>
      </c>
      <c r="Y326" s="21">
        <v>11597</v>
      </c>
      <c r="Z326" s="21">
        <v>11896</v>
      </c>
      <c r="AA326" s="21">
        <v>12088</v>
      </c>
      <c r="AB326" s="21">
        <v>12202</v>
      </c>
      <c r="AC326" s="21">
        <v>12330</v>
      </c>
      <c r="AD326" s="21">
        <v>12644</v>
      </c>
      <c r="AE326" s="21">
        <v>13014</v>
      </c>
      <c r="AF326" s="21">
        <v>13274</v>
      </c>
      <c r="AG326" s="21">
        <v>13510</v>
      </c>
      <c r="AH326" s="21">
        <v>13759</v>
      </c>
      <c r="AI326" s="21">
        <v>14045</v>
      </c>
      <c r="AJ326" s="21">
        <v>14211</v>
      </c>
      <c r="AK326" s="21">
        <v>14390</v>
      </c>
      <c r="AL326" s="21">
        <v>14544</v>
      </c>
      <c r="AM326" s="21">
        <v>14701</v>
      </c>
      <c r="AN326" s="21">
        <v>14805</v>
      </c>
      <c r="AO326" s="21">
        <v>14967</v>
      </c>
      <c r="AP326" s="21">
        <v>15099</v>
      </c>
      <c r="AQ326" s="21">
        <v>15267</v>
      </c>
      <c r="AR326" s="21">
        <v>15463</v>
      </c>
      <c r="AS326" s="21">
        <v>15786</v>
      </c>
      <c r="AT326" s="21">
        <v>16016</v>
      </c>
      <c r="AU326" s="21">
        <v>16222</v>
      </c>
      <c r="AV326" s="21">
        <v>16388</v>
      </c>
      <c r="AX326" s="9"/>
    </row>
    <row r="327" spans="1:50" x14ac:dyDescent="0.2">
      <c r="A327" s="29" t="s">
        <v>36</v>
      </c>
      <c r="B327" s="21">
        <v>4441</v>
      </c>
      <c r="C327" s="21">
        <v>4775</v>
      </c>
      <c r="D327" s="21">
        <v>5009</v>
      </c>
      <c r="E327" s="21">
        <v>5187</v>
      </c>
      <c r="F327" s="21">
        <v>5368</v>
      </c>
      <c r="G327" s="21">
        <v>5656</v>
      </c>
      <c r="H327" s="21">
        <v>5818</v>
      </c>
      <c r="I327" s="21">
        <v>6030</v>
      </c>
      <c r="J327" s="21">
        <v>6180</v>
      </c>
      <c r="K327" s="21">
        <v>6356</v>
      </c>
      <c r="L327" s="21">
        <v>6570</v>
      </c>
      <c r="M327" s="21">
        <v>6611</v>
      </c>
      <c r="N327" s="21">
        <v>6620</v>
      </c>
      <c r="O327" s="21">
        <v>6643</v>
      </c>
      <c r="P327" s="21">
        <v>6855</v>
      </c>
      <c r="Q327" s="21">
        <v>6869</v>
      </c>
      <c r="R327" s="21">
        <v>7082</v>
      </c>
      <c r="S327" s="21">
        <v>7258</v>
      </c>
      <c r="T327" s="21">
        <v>7329</v>
      </c>
      <c r="U327" s="21">
        <v>7375</v>
      </c>
      <c r="V327" s="21">
        <v>7450</v>
      </c>
      <c r="W327" s="21">
        <v>7391</v>
      </c>
      <c r="X327" s="21">
        <v>7401</v>
      </c>
      <c r="Y327" s="21">
        <v>7452</v>
      </c>
      <c r="Z327" s="21">
        <v>7605</v>
      </c>
      <c r="AA327" s="21">
        <v>7685</v>
      </c>
      <c r="AB327" s="21">
        <v>7695</v>
      </c>
      <c r="AC327" s="21">
        <v>7844</v>
      </c>
      <c r="AD327" s="21">
        <v>7926</v>
      </c>
      <c r="AE327" s="21">
        <v>7973</v>
      </c>
      <c r="AF327" s="21">
        <v>8180</v>
      </c>
      <c r="AG327" s="21">
        <v>8264</v>
      </c>
      <c r="AH327" s="21">
        <v>8591</v>
      </c>
      <c r="AI327" s="21">
        <v>8781</v>
      </c>
      <c r="AJ327" s="21">
        <v>8719</v>
      </c>
      <c r="AK327" s="21">
        <v>8832</v>
      </c>
      <c r="AL327" s="21">
        <v>8973</v>
      </c>
      <c r="AM327" s="21">
        <v>9135</v>
      </c>
      <c r="AN327" s="21">
        <v>9304</v>
      </c>
      <c r="AO327" s="21">
        <v>9455</v>
      </c>
      <c r="AP327" s="21">
        <v>9591</v>
      </c>
      <c r="AQ327" s="21">
        <v>9757</v>
      </c>
      <c r="AR327" s="21">
        <v>9881</v>
      </c>
      <c r="AS327" s="21">
        <v>9863</v>
      </c>
      <c r="AT327" s="21">
        <v>10006</v>
      </c>
      <c r="AU327" s="21">
        <v>10037</v>
      </c>
      <c r="AV327" s="21">
        <v>10022</v>
      </c>
      <c r="AX327" s="9"/>
    </row>
    <row r="328" spans="1:50" x14ac:dyDescent="0.2">
      <c r="A328" s="11" t="s">
        <v>33</v>
      </c>
      <c r="B328" s="9">
        <v>0</v>
      </c>
      <c r="C328" s="9">
        <v>27</v>
      </c>
      <c r="D328" s="9">
        <v>0</v>
      </c>
      <c r="E328" s="9">
        <v>0</v>
      </c>
      <c r="F328" s="9">
        <v>31</v>
      </c>
      <c r="G328" s="9">
        <v>34</v>
      </c>
      <c r="H328" s="9">
        <v>35</v>
      </c>
      <c r="I328" s="9">
        <v>35</v>
      </c>
      <c r="J328" s="9">
        <v>34</v>
      </c>
      <c r="K328" s="9">
        <v>27</v>
      </c>
      <c r="L328" s="9">
        <v>27</v>
      </c>
      <c r="M328" s="9">
        <v>27</v>
      </c>
      <c r="N328" s="9">
        <v>39</v>
      </c>
      <c r="O328" s="9">
        <v>41</v>
      </c>
      <c r="P328" s="9">
        <v>43</v>
      </c>
      <c r="Q328" s="9">
        <v>45</v>
      </c>
      <c r="R328" s="9">
        <v>45</v>
      </c>
      <c r="S328" s="9">
        <v>45</v>
      </c>
      <c r="T328" s="9">
        <v>45</v>
      </c>
      <c r="U328" s="9"/>
      <c r="V328" s="9">
        <v>0</v>
      </c>
      <c r="W328" s="9">
        <v>0</v>
      </c>
      <c r="X328" s="9">
        <v>0</v>
      </c>
      <c r="Y328" s="9">
        <v>0</v>
      </c>
      <c r="Z328" s="9">
        <v>0</v>
      </c>
      <c r="AA328" s="9">
        <v>0</v>
      </c>
      <c r="AB328" s="9">
        <v>0</v>
      </c>
      <c r="AC328" s="9">
        <v>0</v>
      </c>
      <c r="AD328" s="9">
        <v>0</v>
      </c>
      <c r="AE328" s="9">
        <v>0</v>
      </c>
      <c r="AF328" s="9">
        <v>0</v>
      </c>
      <c r="AG328" s="9">
        <v>0</v>
      </c>
      <c r="AH328" s="9">
        <v>0</v>
      </c>
      <c r="AI328" s="9">
        <v>0</v>
      </c>
      <c r="AJ328" s="9">
        <v>0</v>
      </c>
      <c r="AK328" s="9">
        <v>0</v>
      </c>
      <c r="AL328" s="9">
        <v>0</v>
      </c>
      <c r="AM328" s="9">
        <v>0</v>
      </c>
      <c r="AN328" s="9">
        <v>0</v>
      </c>
      <c r="AO328" s="9">
        <v>0</v>
      </c>
      <c r="AP328" s="9">
        <v>0</v>
      </c>
      <c r="AQ328" s="9">
        <v>0</v>
      </c>
      <c r="AR328" s="9">
        <v>0</v>
      </c>
      <c r="AS328" s="9">
        <v>0</v>
      </c>
      <c r="AT328" s="9">
        <v>0</v>
      </c>
      <c r="AU328" s="9">
        <v>0</v>
      </c>
      <c r="AV328" s="9">
        <v>0</v>
      </c>
      <c r="AX328" s="9"/>
    </row>
    <row r="329" spans="1:50" x14ac:dyDescent="0.2">
      <c r="A329" s="29" t="s">
        <v>26</v>
      </c>
      <c r="B329" s="21">
        <v>1945</v>
      </c>
      <c r="C329" s="21">
        <v>1990</v>
      </c>
      <c r="D329" s="21">
        <v>1994</v>
      </c>
      <c r="E329" s="21">
        <v>2069</v>
      </c>
      <c r="F329" s="21">
        <v>2140</v>
      </c>
      <c r="G329" s="21">
        <v>2105</v>
      </c>
      <c r="H329" s="21">
        <v>2314</v>
      </c>
      <c r="I329" s="21">
        <v>2341</v>
      </c>
      <c r="J329" s="21">
        <v>2349</v>
      </c>
      <c r="K329" s="21">
        <v>2486</v>
      </c>
      <c r="L329" s="21">
        <v>2505</v>
      </c>
      <c r="M329" s="21">
        <v>2486</v>
      </c>
      <c r="N329" s="21">
        <v>2535</v>
      </c>
      <c r="O329" s="21">
        <v>2560</v>
      </c>
      <c r="P329" s="21">
        <v>2507</v>
      </c>
      <c r="Q329" s="21">
        <v>2560</v>
      </c>
      <c r="R329" s="21">
        <v>2596</v>
      </c>
      <c r="S329" s="21">
        <v>2676</v>
      </c>
      <c r="T329" s="21">
        <v>2807</v>
      </c>
      <c r="U329" s="21">
        <v>2871</v>
      </c>
      <c r="V329" s="21">
        <v>2891</v>
      </c>
      <c r="W329" s="21">
        <v>2855</v>
      </c>
      <c r="X329" s="21">
        <v>2878</v>
      </c>
      <c r="Y329" s="21">
        <v>2939</v>
      </c>
      <c r="Z329" s="21">
        <v>2686</v>
      </c>
      <c r="AA329" s="21">
        <v>2903</v>
      </c>
      <c r="AB329" s="21">
        <v>2945</v>
      </c>
      <c r="AC329" s="21">
        <v>2997</v>
      </c>
      <c r="AD329" s="21">
        <v>3022</v>
      </c>
      <c r="AE329" s="21">
        <v>3083</v>
      </c>
      <c r="AF329" s="21">
        <v>3178</v>
      </c>
      <c r="AG329" s="21">
        <v>3356</v>
      </c>
      <c r="AH329" s="21">
        <v>3583</v>
      </c>
      <c r="AI329" s="21">
        <v>3743</v>
      </c>
      <c r="AJ329" s="21">
        <v>3822</v>
      </c>
      <c r="AK329" s="21">
        <v>3917</v>
      </c>
      <c r="AL329" s="21">
        <v>3996</v>
      </c>
      <c r="AM329" s="21">
        <v>4155</v>
      </c>
      <c r="AN329" s="21">
        <v>4436</v>
      </c>
      <c r="AO329" s="21">
        <v>4766</v>
      </c>
      <c r="AP329" s="21">
        <v>4934</v>
      </c>
      <c r="AQ329" s="21">
        <v>5232</v>
      </c>
      <c r="AR329" s="21">
        <v>5530</v>
      </c>
      <c r="AS329" s="21">
        <v>5802</v>
      </c>
      <c r="AT329" s="21">
        <v>6216</v>
      </c>
      <c r="AU329" s="21">
        <v>6475</v>
      </c>
      <c r="AV329" s="21">
        <v>6670</v>
      </c>
      <c r="AX329" s="9"/>
    </row>
    <row r="330" spans="1:50" x14ac:dyDescent="0.2">
      <c r="A330" s="29" t="s">
        <v>128</v>
      </c>
      <c r="B330" s="21"/>
      <c r="C330" s="21"/>
      <c r="D330" s="21"/>
      <c r="E330" s="21"/>
      <c r="F330" s="21">
        <v>0</v>
      </c>
      <c r="G330" s="21">
        <v>0</v>
      </c>
      <c r="H330" s="21">
        <v>0</v>
      </c>
      <c r="I330" s="21"/>
      <c r="J330" s="21"/>
      <c r="K330" s="21"/>
      <c r="L330" s="21"/>
      <c r="M330" s="21"/>
      <c r="N330" s="21"/>
      <c r="O330" s="21"/>
      <c r="P330" s="21"/>
      <c r="Q330" s="21"/>
      <c r="R330" s="21"/>
      <c r="S330" s="21"/>
      <c r="T330" s="21"/>
      <c r="U330" s="21"/>
      <c r="V330" s="21">
        <v>1656</v>
      </c>
      <c r="W330" s="21"/>
      <c r="X330" s="21"/>
      <c r="Y330" s="21">
        <v>1725</v>
      </c>
      <c r="Z330" s="21">
        <v>1756</v>
      </c>
      <c r="AA330" s="21">
        <v>1780</v>
      </c>
      <c r="AB330" s="21">
        <v>1814</v>
      </c>
      <c r="AC330" s="21">
        <v>1829</v>
      </c>
      <c r="AD330" s="21">
        <v>1855</v>
      </c>
      <c r="AE330" s="21">
        <v>1935</v>
      </c>
      <c r="AF330" s="21">
        <v>2094</v>
      </c>
      <c r="AG330" s="21">
        <v>2260</v>
      </c>
      <c r="AH330" s="21">
        <v>2498</v>
      </c>
      <c r="AI330" s="21">
        <v>2650</v>
      </c>
      <c r="AJ330" s="21">
        <v>2807</v>
      </c>
      <c r="AK330" s="21">
        <v>2996</v>
      </c>
      <c r="AL330" s="21">
        <v>3320</v>
      </c>
      <c r="AM330" s="21">
        <v>3847</v>
      </c>
      <c r="AN330" s="21">
        <v>4270</v>
      </c>
      <c r="AO330" s="21">
        <v>4456</v>
      </c>
      <c r="AP330" s="21">
        <v>4582</v>
      </c>
      <c r="AQ330" s="21">
        <v>4764</v>
      </c>
      <c r="AR330" s="21">
        <v>5025</v>
      </c>
      <c r="AS330" s="21">
        <v>5062</v>
      </c>
      <c r="AT330" s="21">
        <v>4979</v>
      </c>
      <c r="AU330" s="21">
        <v>5076</v>
      </c>
      <c r="AV330" s="21">
        <v>5052</v>
      </c>
      <c r="AX330" s="9"/>
    </row>
    <row r="331" spans="1:50" x14ac:dyDescent="0.2">
      <c r="A331" s="29" t="s">
        <v>35</v>
      </c>
      <c r="B331" s="21">
        <v>7115</v>
      </c>
      <c r="C331" s="21">
        <v>5611</v>
      </c>
      <c r="D331" s="21">
        <v>6648</v>
      </c>
      <c r="E331" s="21">
        <v>7292</v>
      </c>
      <c r="F331" s="21">
        <v>9021</v>
      </c>
      <c r="G331" s="21">
        <v>10186</v>
      </c>
      <c r="H331" s="21">
        <v>11011</v>
      </c>
      <c r="I331" s="21">
        <v>11815</v>
      </c>
      <c r="J331" s="21">
        <v>12554</v>
      </c>
      <c r="K331" s="21">
        <v>12553</v>
      </c>
      <c r="L331" s="21">
        <v>13136</v>
      </c>
      <c r="M331" s="21">
        <v>13094</v>
      </c>
      <c r="N331" s="21">
        <v>13343</v>
      </c>
      <c r="O331" s="21">
        <v>13549</v>
      </c>
      <c r="P331" s="21">
        <v>13783</v>
      </c>
      <c r="Q331" s="21">
        <v>13919</v>
      </c>
      <c r="R331" s="21">
        <v>13729</v>
      </c>
      <c r="S331" s="21">
        <v>13819</v>
      </c>
      <c r="T331" s="21">
        <v>13846</v>
      </c>
      <c r="U331" s="21">
        <v>13861</v>
      </c>
      <c r="V331" s="21">
        <v>14083</v>
      </c>
      <c r="W331" s="21">
        <v>14303</v>
      </c>
      <c r="X331" s="21">
        <v>14576</v>
      </c>
      <c r="Y331" s="21">
        <v>15286</v>
      </c>
      <c r="Z331" s="21">
        <v>15288</v>
      </c>
      <c r="AA331" s="21">
        <v>15347</v>
      </c>
      <c r="AB331" s="21">
        <v>14774</v>
      </c>
      <c r="AC331" s="21">
        <v>14892</v>
      </c>
      <c r="AD331" s="21">
        <v>14699</v>
      </c>
      <c r="AE331" s="21">
        <v>14809</v>
      </c>
      <c r="AF331" s="21">
        <v>14884</v>
      </c>
      <c r="AG331" s="21">
        <v>15311</v>
      </c>
      <c r="AH331" s="21">
        <v>15561</v>
      </c>
      <c r="AI331" s="21">
        <v>15865</v>
      </c>
      <c r="AJ331" s="21">
        <v>15715</v>
      </c>
      <c r="AK331" s="21">
        <v>15444</v>
      </c>
      <c r="AL331" s="21">
        <v>15448</v>
      </c>
      <c r="AM331" s="21">
        <v>15350</v>
      </c>
      <c r="AN331" s="21">
        <v>15037</v>
      </c>
      <c r="AO331" s="21">
        <v>14265</v>
      </c>
      <c r="AP331" s="21">
        <v>13301</v>
      </c>
      <c r="AQ331" s="21">
        <v>12881</v>
      </c>
      <c r="AR331" s="21">
        <v>12914</v>
      </c>
      <c r="AS331" s="21">
        <v>12877</v>
      </c>
      <c r="AT331" s="21">
        <v>12682</v>
      </c>
      <c r="AU331" s="21">
        <v>12522</v>
      </c>
      <c r="AV331" s="21">
        <v>12156</v>
      </c>
      <c r="AX331" s="9"/>
    </row>
    <row r="332" spans="1:50" x14ac:dyDescent="0.2">
      <c r="A332" s="77" t="s">
        <v>108</v>
      </c>
      <c r="B332" s="9">
        <v>5382</v>
      </c>
      <c r="C332" s="9">
        <v>5866</v>
      </c>
      <c r="D332" s="9">
        <v>6065</v>
      </c>
      <c r="E332" s="9">
        <v>6260</v>
      </c>
      <c r="F332" s="9">
        <v>6423</v>
      </c>
      <c r="G332" s="9">
        <v>6646</v>
      </c>
      <c r="H332" s="9">
        <v>6794</v>
      </c>
      <c r="I332" s="9">
        <v>6949</v>
      </c>
      <c r="J332" s="9">
        <v>6845</v>
      </c>
      <c r="K332" s="9">
        <v>6860</v>
      </c>
      <c r="L332" s="9">
        <v>6845</v>
      </c>
      <c r="M332" s="9">
        <v>6929</v>
      </c>
      <c r="N332" s="9">
        <v>6930</v>
      </c>
      <c r="O332" s="9">
        <v>8045</v>
      </c>
      <c r="P332" s="9">
        <v>7905</v>
      </c>
      <c r="Q332" s="9">
        <v>5921</v>
      </c>
      <c r="R332" s="9">
        <v>6017</v>
      </c>
      <c r="S332" s="9">
        <v>6200</v>
      </c>
      <c r="T332" s="9">
        <v>6277</v>
      </c>
      <c r="U332" s="9">
        <v>6402</v>
      </c>
      <c r="V332" s="9">
        <v>6912</v>
      </c>
      <c r="W332" s="9">
        <v>7103</v>
      </c>
      <c r="X332" s="9">
        <v>7376</v>
      </c>
      <c r="Y332" s="9">
        <v>7533</v>
      </c>
      <c r="Z332" s="9">
        <v>7801</v>
      </c>
      <c r="AA332" s="9">
        <v>8015</v>
      </c>
      <c r="AB332" s="9">
        <v>8075</v>
      </c>
      <c r="AC332" s="9">
        <v>8134</v>
      </c>
      <c r="AD332" s="9">
        <v>8261</v>
      </c>
      <c r="AE332" s="9">
        <v>8517</v>
      </c>
      <c r="AF332" s="9">
        <v>8846</v>
      </c>
      <c r="AG332" s="9">
        <v>9143</v>
      </c>
      <c r="AH332" s="9">
        <v>9599</v>
      </c>
      <c r="AI332" s="9">
        <v>9963</v>
      </c>
      <c r="AJ332" s="9">
        <v>10398</v>
      </c>
      <c r="AK332" s="9">
        <v>10707</v>
      </c>
      <c r="AL332" s="9">
        <v>11169</v>
      </c>
      <c r="AM332" s="9">
        <v>15278</v>
      </c>
      <c r="AN332" s="9">
        <v>11940</v>
      </c>
      <c r="AO332" s="9">
        <v>12306</v>
      </c>
      <c r="AP332" s="9">
        <v>12669</v>
      </c>
      <c r="AQ332" s="9">
        <v>13027</v>
      </c>
      <c r="AR332" s="9">
        <v>13394</v>
      </c>
      <c r="AS332" s="9">
        <v>43824</v>
      </c>
      <c r="AT332" s="9">
        <v>44229</v>
      </c>
      <c r="AU332" s="9">
        <v>44427</v>
      </c>
      <c r="AV332" s="9">
        <v>44698</v>
      </c>
      <c r="AX332" s="9"/>
    </row>
    <row r="333" spans="1:50" x14ac:dyDescent="0.2">
      <c r="A333" s="29" t="s">
        <v>0</v>
      </c>
      <c r="B333" s="21">
        <v>5283</v>
      </c>
      <c r="C333" s="21">
        <v>5736</v>
      </c>
      <c r="D333" s="21">
        <v>5934</v>
      </c>
      <c r="E333" s="21">
        <v>6127</v>
      </c>
      <c r="F333" s="21">
        <v>6284</v>
      </c>
      <c r="G333" s="21">
        <v>6494</v>
      </c>
      <c r="H333" s="21">
        <v>6627</v>
      </c>
      <c r="I333" s="21">
        <v>6754</v>
      </c>
      <c r="J333" s="21">
        <v>6613</v>
      </c>
      <c r="K333" s="21">
        <v>6607</v>
      </c>
      <c r="L333" s="21">
        <v>6571</v>
      </c>
      <c r="M333" s="21">
        <v>6639</v>
      </c>
      <c r="N333" s="21">
        <v>6640</v>
      </c>
      <c r="O333" s="21">
        <v>6657</v>
      </c>
      <c r="P333" s="21">
        <v>6509</v>
      </c>
      <c r="Q333" s="21">
        <v>4521</v>
      </c>
      <c r="R333" s="21">
        <v>4550</v>
      </c>
      <c r="S333" s="21">
        <v>4700</v>
      </c>
      <c r="T333" s="21">
        <v>4750</v>
      </c>
      <c r="U333" s="21">
        <v>4837</v>
      </c>
      <c r="V333" s="21">
        <v>4950</v>
      </c>
      <c r="W333" s="21">
        <v>5049</v>
      </c>
      <c r="X333" s="21">
        <v>5129</v>
      </c>
      <c r="Y333" s="21">
        <v>5231</v>
      </c>
      <c r="Z333" s="21">
        <v>5387</v>
      </c>
      <c r="AA333" s="21">
        <v>5450</v>
      </c>
      <c r="AB333" s="21">
        <v>5456</v>
      </c>
      <c r="AC333" s="21">
        <v>5485</v>
      </c>
      <c r="AD333" s="21">
        <v>5539</v>
      </c>
      <c r="AE333" s="21">
        <v>5694</v>
      </c>
      <c r="AF333" s="21">
        <v>5876</v>
      </c>
      <c r="AG333" s="21">
        <v>6012</v>
      </c>
      <c r="AH333" s="21">
        <v>6248</v>
      </c>
      <c r="AI333" s="21">
        <v>6447</v>
      </c>
      <c r="AJ333" s="21">
        <v>6665</v>
      </c>
      <c r="AK333" s="21">
        <v>6920</v>
      </c>
      <c r="AL333" s="21">
        <v>7247</v>
      </c>
      <c r="AM333" s="21">
        <v>7436</v>
      </c>
      <c r="AN333" s="21">
        <v>7796</v>
      </c>
      <c r="AO333" s="21">
        <v>7942</v>
      </c>
      <c r="AP333" s="21">
        <v>8191</v>
      </c>
      <c r="AQ333" s="21">
        <v>8290</v>
      </c>
      <c r="AR333" s="21">
        <v>8430</v>
      </c>
      <c r="AS333" s="21">
        <v>8651</v>
      </c>
      <c r="AT333" s="21">
        <v>8937</v>
      </c>
      <c r="AU333" s="21">
        <v>9068</v>
      </c>
      <c r="AV333" s="21">
        <v>9281</v>
      </c>
      <c r="AX333" s="9"/>
    </row>
    <row r="334" spans="1:50" x14ac:dyDescent="0.2">
      <c r="A334" s="11" t="s">
        <v>77</v>
      </c>
      <c r="B334" s="9">
        <v>0</v>
      </c>
      <c r="C334" s="9">
        <v>0</v>
      </c>
      <c r="D334" s="9">
        <v>0</v>
      </c>
      <c r="E334" s="9">
        <v>0</v>
      </c>
      <c r="F334" s="9">
        <v>0</v>
      </c>
      <c r="G334" s="9">
        <v>0</v>
      </c>
      <c r="H334" s="9">
        <v>0</v>
      </c>
      <c r="I334" s="9">
        <v>0</v>
      </c>
      <c r="J334" s="9">
        <v>0</v>
      </c>
      <c r="K334" s="9">
        <v>0</v>
      </c>
      <c r="L334" s="9">
        <v>0</v>
      </c>
      <c r="M334" s="9">
        <v>0</v>
      </c>
      <c r="N334" s="9">
        <v>0</v>
      </c>
      <c r="O334" s="9">
        <v>0</v>
      </c>
      <c r="P334" s="9">
        <v>0</v>
      </c>
      <c r="Q334" s="9">
        <v>0</v>
      </c>
      <c r="R334" s="9">
        <v>0</v>
      </c>
      <c r="S334" s="9">
        <v>0</v>
      </c>
      <c r="T334" s="9">
        <v>0</v>
      </c>
      <c r="U334" s="9">
        <v>0</v>
      </c>
      <c r="V334" s="9">
        <v>0</v>
      </c>
      <c r="W334" s="9">
        <v>0</v>
      </c>
      <c r="X334" s="9">
        <v>0</v>
      </c>
      <c r="Y334" s="9">
        <v>0</v>
      </c>
      <c r="Z334" s="9">
        <v>0</v>
      </c>
      <c r="AA334" s="9">
        <v>0</v>
      </c>
      <c r="AB334" s="9">
        <v>0</v>
      </c>
      <c r="AC334" s="9">
        <v>0</v>
      </c>
      <c r="AD334" s="9">
        <v>0</v>
      </c>
      <c r="AE334" s="9">
        <v>0</v>
      </c>
      <c r="AF334" s="9">
        <v>0</v>
      </c>
      <c r="AG334" s="9">
        <v>0</v>
      </c>
      <c r="AH334" s="9">
        <v>0</v>
      </c>
      <c r="AI334" s="9">
        <v>0</v>
      </c>
      <c r="AJ334" s="9">
        <v>0</v>
      </c>
      <c r="AK334" s="9">
        <v>0</v>
      </c>
      <c r="AL334" s="9">
        <v>0</v>
      </c>
      <c r="AM334" s="9">
        <v>0</v>
      </c>
      <c r="AN334" s="9">
        <v>0</v>
      </c>
      <c r="AO334" s="9">
        <v>0</v>
      </c>
      <c r="AP334" s="9">
        <v>0</v>
      </c>
      <c r="AQ334" s="9">
        <v>0</v>
      </c>
      <c r="AR334" s="9">
        <v>0</v>
      </c>
      <c r="AS334" s="9">
        <v>0</v>
      </c>
      <c r="AT334" s="9">
        <v>0</v>
      </c>
      <c r="AU334" s="9">
        <v>0</v>
      </c>
      <c r="AV334" s="9">
        <v>0</v>
      </c>
      <c r="AX334" s="9"/>
    </row>
    <row r="335" spans="1:50" x14ac:dyDescent="0.2">
      <c r="A335" s="11" t="s">
        <v>109</v>
      </c>
      <c r="B335" s="9">
        <v>0</v>
      </c>
      <c r="C335" s="9">
        <v>0</v>
      </c>
      <c r="D335" s="9">
        <v>0</v>
      </c>
      <c r="E335" s="9">
        <v>0</v>
      </c>
      <c r="F335" s="9">
        <v>0</v>
      </c>
      <c r="G335" s="9">
        <v>0</v>
      </c>
      <c r="H335" s="9">
        <v>0</v>
      </c>
      <c r="I335" s="9">
        <v>0</v>
      </c>
      <c r="J335" s="9">
        <v>0</v>
      </c>
      <c r="K335" s="9">
        <v>0</v>
      </c>
      <c r="L335" s="9">
        <v>0</v>
      </c>
      <c r="M335" s="9">
        <v>0</v>
      </c>
      <c r="N335" s="9">
        <v>0</v>
      </c>
      <c r="O335" s="9">
        <v>0</v>
      </c>
      <c r="P335" s="9">
        <v>0</v>
      </c>
      <c r="Q335" s="9">
        <v>0</v>
      </c>
      <c r="R335" s="9">
        <v>0</v>
      </c>
      <c r="S335" s="9">
        <v>0</v>
      </c>
      <c r="T335" s="9">
        <v>0</v>
      </c>
      <c r="U335" s="9">
        <v>0</v>
      </c>
      <c r="V335" s="9">
        <v>0</v>
      </c>
      <c r="W335" s="9">
        <v>0</v>
      </c>
      <c r="X335" s="9">
        <v>0</v>
      </c>
      <c r="Y335" s="9">
        <v>0</v>
      </c>
      <c r="Z335" s="9">
        <v>0</v>
      </c>
      <c r="AA335" s="9">
        <v>0</v>
      </c>
      <c r="AB335" s="9">
        <v>0</v>
      </c>
      <c r="AC335" s="9">
        <v>0</v>
      </c>
      <c r="AD335" s="9">
        <v>0</v>
      </c>
      <c r="AE335" s="9">
        <v>0</v>
      </c>
      <c r="AF335" s="9">
        <v>0</v>
      </c>
      <c r="AG335" s="9">
        <v>0</v>
      </c>
      <c r="AH335" s="9">
        <v>0</v>
      </c>
      <c r="AI335" s="9">
        <v>0</v>
      </c>
      <c r="AJ335" s="9">
        <v>0</v>
      </c>
      <c r="AK335" s="9">
        <v>0</v>
      </c>
      <c r="AL335" s="9">
        <v>0</v>
      </c>
      <c r="AM335" s="9">
        <v>0</v>
      </c>
      <c r="AN335" s="9">
        <v>0</v>
      </c>
      <c r="AO335" s="9">
        <v>0</v>
      </c>
      <c r="AP335" s="9">
        <v>0</v>
      </c>
      <c r="AQ335" s="9">
        <v>0</v>
      </c>
      <c r="AR335" s="9">
        <v>0</v>
      </c>
      <c r="AS335" s="9">
        <v>0</v>
      </c>
      <c r="AT335" s="9">
        <v>0</v>
      </c>
      <c r="AU335" s="9">
        <v>0</v>
      </c>
      <c r="AV335" s="9">
        <v>0</v>
      </c>
      <c r="AX335" s="9"/>
    </row>
    <row r="336" spans="1:50" x14ac:dyDescent="0.2">
      <c r="A336" s="11" t="s">
        <v>78</v>
      </c>
      <c r="B336" s="9"/>
      <c r="C336" s="9">
        <v>0</v>
      </c>
      <c r="D336" s="9">
        <v>0</v>
      </c>
      <c r="E336" s="9">
        <v>0</v>
      </c>
      <c r="F336" s="9">
        <v>0</v>
      </c>
      <c r="G336" s="9">
        <v>0</v>
      </c>
      <c r="H336" s="9">
        <v>0</v>
      </c>
      <c r="I336" s="9">
        <v>0</v>
      </c>
      <c r="J336" s="9">
        <v>0</v>
      </c>
      <c r="K336" s="9">
        <v>0</v>
      </c>
      <c r="L336" s="9">
        <v>0</v>
      </c>
      <c r="M336" s="9">
        <v>0</v>
      </c>
      <c r="N336" s="9">
        <v>0</v>
      </c>
      <c r="O336" s="9">
        <v>0</v>
      </c>
      <c r="P336" s="9">
        <v>0</v>
      </c>
      <c r="Q336" s="9">
        <v>0</v>
      </c>
      <c r="R336" s="9">
        <v>0</v>
      </c>
      <c r="S336" s="9">
        <v>0</v>
      </c>
      <c r="T336" s="9">
        <v>0</v>
      </c>
      <c r="U336" s="9">
        <v>0</v>
      </c>
      <c r="V336" s="9">
        <v>0</v>
      </c>
      <c r="W336" s="9">
        <v>0</v>
      </c>
      <c r="X336" s="9">
        <v>0</v>
      </c>
      <c r="Y336" s="9">
        <v>0</v>
      </c>
      <c r="Z336" s="9">
        <v>0</v>
      </c>
      <c r="AA336" s="9">
        <v>0</v>
      </c>
      <c r="AB336" s="9">
        <v>0</v>
      </c>
      <c r="AC336" s="9">
        <v>0</v>
      </c>
      <c r="AD336" s="9">
        <v>0</v>
      </c>
      <c r="AE336" s="9">
        <v>0</v>
      </c>
      <c r="AF336" s="9">
        <v>0</v>
      </c>
      <c r="AG336" s="9">
        <v>0</v>
      </c>
      <c r="AH336" s="9">
        <v>0</v>
      </c>
      <c r="AI336" s="9">
        <v>0</v>
      </c>
      <c r="AJ336" s="9">
        <v>0</v>
      </c>
      <c r="AK336" s="9">
        <v>0</v>
      </c>
      <c r="AL336" s="9">
        <v>0</v>
      </c>
      <c r="AM336" s="9">
        <v>0</v>
      </c>
      <c r="AN336" s="9">
        <v>0</v>
      </c>
      <c r="AO336" s="9">
        <v>0</v>
      </c>
      <c r="AP336" s="9">
        <v>0</v>
      </c>
      <c r="AQ336" s="9">
        <v>0</v>
      </c>
      <c r="AR336" s="9">
        <v>0</v>
      </c>
      <c r="AS336" s="9">
        <v>0</v>
      </c>
      <c r="AT336" s="9">
        <v>0</v>
      </c>
      <c r="AU336" s="9">
        <v>0</v>
      </c>
      <c r="AV336" s="9">
        <v>0</v>
      </c>
      <c r="AX336" s="9"/>
    </row>
    <row r="337" spans="1:50" x14ac:dyDescent="0.2">
      <c r="A337" s="11" t="s">
        <v>132</v>
      </c>
      <c r="B337" s="9"/>
      <c r="C337" s="9"/>
      <c r="D337" s="9"/>
      <c r="E337" s="9"/>
      <c r="F337" s="9"/>
      <c r="G337" s="9"/>
      <c r="H337" s="9"/>
      <c r="I337" s="9"/>
      <c r="J337" s="9"/>
      <c r="K337" s="9"/>
      <c r="L337" s="9"/>
      <c r="M337" s="9"/>
      <c r="N337" s="9"/>
      <c r="O337" s="9"/>
      <c r="P337" s="9">
        <v>0</v>
      </c>
      <c r="Q337" s="9">
        <v>0</v>
      </c>
      <c r="R337" s="9">
        <v>0</v>
      </c>
      <c r="S337" s="9">
        <v>0</v>
      </c>
      <c r="T337" s="9">
        <v>0</v>
      </c>
      <c r="U337" s="9">
        <v>0</v>
      </c>
      <c r="V337" s="9">
        <v>0</v>
      </c>
      <c r="W337" s="9">
        <v>0</v>
      </c>
      <c r="X337" s="9">
        <v>0</v>
      </c>
      <c r="Y337" s="9">
        <v>0</v>
      </c>
      <c r="Z337" s="9">
        <v>0</v>
      </c>
      <c r="AA337" s="9">
        <v>0</v>
      </c>
      <c r="AB337" s="9">
        <v>0</v>
      </c>
      <c r="AC337" s="9">
        <v>0</v>
      </c>
      <c r="AD337" s="9">
        <v>0</v>
      </c>
      <c r="AE337" s="9">
        <v>0</v>
      </c>
      <c r="AF337" s="9">
        <v>0</v>
      </c>
      <c r="AG337" s="9">
        <v>0</v>
      </c>
      <c r="AH337" s="9">
        <v>0</v>
      </c>
      <c r="AI337" s="9">
        <v>0</v>
      </c>
      <c r="AJ337" s="9">
        <v>0</v>
      </c>
      <c r="AK337" s="9">
        <v>0</v>
      </c>
      <c r="AL337" s="9">
        <v>0</v>
      </c>
      <c r="AM337" s="9">
        <v>0</v>
      </c>
      <c r="AN337" s="9">
        <v>0</v>
      </c>
      <c r="AO337" s="9">
        <v>0</v>
      </c>
      <c r="AP337" s="9">
        <v>0</v>
      </c>
      <c r="AQ337" s="9">
        <v>0</v>
      </c>
      <c r="AR337" s="9">
        <v>0</v>
      </c>
      <c r="AS337" s="9">
        <v>0</v>
      </c>
      <c r="AT337" s="9">
        <v>0</v>
      </c>
      <c r="AU337" s="9">
        <v>0</v>
      </c>
      <c r="AV337" s="9">
        <v>0</v>
      </c>
      <c r="AX337" s="9"/>
    </row>
    <row r="338" spans="1:50" x14ac:dyDescent="0.2">
      <c r="A338" s="11" t="s">
        <v>76</v>
      </c>
      <c r="B338" s="9">
        <v>0</v>
      </c>
      <c r="C338" s="9">
        <v>0</v>
      </c>
      <c r="D338" s="9">
        <v>0</v>
      </c>
      <c r="E338" s="9">
        <v>0</v>
      </c>
      <c r="F338" s="9">
        <v>0</v>
      </c>
      <c r="G338" s="9">
        <v>0</v>
      </c>
      <c r="H338" s="9">
        <v>0</v>
      </c>
      <c r="I338" s="9">
        <v>0</v>
      </c>
      <c r="J338" s="9">
        <v>0</v>
      </c>
      <c r="K338" s="9">
        <v>0</v>
      </c>
      <c r="L338" s="9">
        <v>0</v>
      </c>
      <c r="M338" s="9">
        <v>0</v>
      </c>
      <c r="N338" s="9">
        <v>0</v>
      </c>
      <c r="O338" s="9">
        <v>0</v>
      </c>
      <c r="P338" s="9">
        <v>0</v>
      </c>
      <c r="Q338" s="9">
        <v>0</v>
      </c>
      <c r="R338" s="9">
        <v>0</v>
      </c>
      <c r="S338" s="9">
        <v>0</v>
      </c>
      <c r="T338" s="9">
        <v>0</v>
      </c>
      <c r="U338" s="9">
        <v>0</v>
      </c>
      <c r="V338" s="9">
        <v>0</v>
      </c>
      <c r="W338" s="9">
        <v>0</v>
      </c>
      <c r="X338" s="9">
        <v>0</v>
      </c>
      <c r="Y338" s="9">
        <v>0</v>
      </c>
      <c r="Z338" s="9">
        <v>0</v>
      </c>
      <c r="AA338" s="9">
        <v>0</v>
      </c>
      <c r="AB338" s="9">
        <v>0</v>
      </c>
      <c r="AC338" s="9">
        <v>0</v>
      </c>
      <c r="AD338" s="9">
        <v>0</v>
      </c>
      <c r="AE338" s="9">
        <v>0</v>
      </c>
      <c r="AF338" s="9">
        <v>0</v>
      </c>
      <c r="AG338" s="9">
        <v>0</v>
      </c>
      <c r="AH338" s="9">
        <v>0</v>
      </c>
      <c r="AI338" s="9">
        <v>0</v>
      </c>
      <c r="AJ338" s="9">
        <v>0</v>
      </c>
      <c r="AK338" s="9">
        <v>0</v>
      </c>
      <c r="AL338" s="9">
        <v>0</v>
      </c>
      <c r="AM338" s="9">
        <v>0</v>
      </c>
      <c r="AN338" s="9">
        <v>0</v>
      </c>
      <c r="AO338" s="9">
        <v>0</v>
      </c>
      <c r="AP338" s="9">
        <v>0</v>
      </c>
      <c r="AQ338" s="9">
        <v>0</v>
      </c>
      <c r="AR338" s="9">
        <v>0</v>
      </c>
      <c r="AS338" s="9">
        <v>0</v>
      </c>
      <c r="AT338" s="9">
        <v>0</v>
      </c>
      <c r="AU338" s="9">
        <v>0</v>
      </c>
      <c r="AV338" s="9">
        <v>0</v>
      </c>
      <c r="AX338" s="9"/>
    </row>
    <row r="339" spans="1:50" x14ac:dyDescent="0.2">
      <c r="A339" s="11" t="s">
        <v>79</v>
      </c>
      <c r="B339" s="9">
        <v>0</v>
      </c>
      <c r="C339" s="9">
        <v>0</v>
      </c>
      <c r="D339" s="9">
        <v>0</v>
      </c>
      <c r="E339" s="9">
        <v>0</v>
      </c>
      <c r="F339" s="9">
        <v>0</v>
      </c>
      <c r="G339" s="9">
        <v>0</v>
      </c>
      <c r="H339" s="9">
        <v>0</v>
      </c>
      <c r="I339" s="9">
        <v>0</v>
      </c>
      <c r="J339" s="9">
        <v>0</v>
      </c>
      <c r="K339" s="9">
        <v>0</v>
      </c>
      <c r="L339" s="9">
        <v>0</v>
      </c>
      <c r="M339" s="9">
        <v>0</v>
      </c>
      <c r="N339" s="9">
        <v>0</v>
      </c>
      <c r="O339" s="9">
        <v>0</v>
      </c>
      <c r="P339" s="9">
        <v>0</v>
      </c>
      <c r="Q339" s="9">
        <v>0</v>
      </c>
      <c r="R339" s="9">
        <v>0</v>
      </c>
      <c r="S339" s="9">
        <v>0</v>
      </c>
      <c r="T339" s="9">
        <v>0</v>
      </c>
      <c r="U339" s="9">
        <v>0</v>
      </c>
      <c r="V339" s="9">
        <v>0</v>
      </c>
      <c r="W339" s="9">
        <v>0</v>
      </c>
      <c r="X339" s="9">
        <v>0</v>
      </c>
      <c r="Y339" s="9">
        <v>0</v>
      </c>
      <c r="Z339" s="9">
        <v>0</v>
      </c>
      <c r="AA339" s="9">
        <v>0</v>
      </c>
      <c r="AB339" s="9">
        <v>0</v>
      </c>
      <c r="AC339" s="9">
        <v>0</v>
      </c>
      <c r="AD339" s="9">
        <v>0</v>
      </c>
      <c r="AE339" s="9">
        <v>0</v>
      </c>
      <c r="AF339" s="9">
        <v>0</v>
      </c>
      <c r="AG339" s="9">
        <v>0</v>
      </c>
      <c r="AH339" s="9">
        <v>0</v>
      </c>
      <c r="AI339" s="9">
        <v>0</v>
      </c>
      <c r="AJ339" s="9">
        <v>0</v>
      </c>
      <c r="AK339" s="9">
        <v>0</v>
      </c>
      <c r="AL339" s="9">
        <v>0</v>
      </c>
      <c r="AM339" s="9">
        <v>0</v>
      </c>
      <c r="AN339" s="9">
        <v>0</v>
      </c>
      <c r="AO339" s="9">
        <v>0</v>
      </c>
      <c r="AP339" s="9">
        <v>0</v>
      </c>
      <c r="AQ339" s="9">
        <v>0</v>
      </c>
      <c r="AR339" s="9">
        <v>0</v>
      </c>
      <c r="AS339" s="9">
        <v>0</v>
      </c>
      <c r="AT339" s="9">
        <v>0</v>
      </c>
      <c r="AU339" s="9">
        <v>0</v>
      </c>
      <c r="AV339" s="9">
        <v>0</v>
      </c>
      <c r="AX339" s="9"/>
    </row>
    <row r="340" spans="1:50" x14ac:dyDescent="0.2">
      <c r="A340" s="11" t="s">
        <v>80</v>
      </c>
      <c r="B340" s="9">
        <v>0</v>
      </c>
      <c r="C340" s="9">
        <v>0</v>
      </c>
      <c r="D340" s="9">
        <v>0</v>
      </c>
      <c r="E340" s="9">
        <v>0</v>
      </c>
      <c r="F340" s="9">
        <v>0</v>
      </c>
      <c r="G340" s="9">
        <v>0</v>
      </c>
      <c r="H340" s="9">
        <v>0</v>
      </c>
      <c r="I340" s="9">
        <v>0</v>
      </c>
      <c r="J340" s="9">
        <v>0</v>
      </c>
      <c r="K340" s="9">
        <v>0</v>
      </c>
      <c r="L340" s="9">
        <v>0</v>
      </c>
      <c r="M340" s="9">
        <v>0</v>
      </c>
      <c r="N340" s="9">
        <v>0</v>
      </c>
      <c r="O340" s="9">
        <v>0</v>
      </c>
      <c r="P340" s="9">
        <v>0</v>
      </c>
      <c r="Q340" s="9">
        <v>0</v>
      </c>
      <c r="R340" s="9">
        <v>0</v>
      </c>
      <c r="S340" s="9">
        <v>0</v>
      </c>
      <c r="T340" s="9">
        <v>0</v>
      </c>
      <c r="U340" s="9">
        <v>0</v>
      </c>
      <c r="V340" s="9">
        <v>0</v>
      </c>
      <c r="W340" s="9">
        <v>0</v>
      </c>
      <c r="X340" s="9">
        <v>0</v>
      </c>
      <c r="Y340" s="9">
        <v>0</v>
      </c>
      <c r="Z340" s="9">
        <v>0</v>
      </c>
      <c r="AA340" s="9">
        <v>0</v>
      </c>
      <c r="AB340" s="9">
        <v>0</v>
      </c>
      <c r="AC340" s="9">
        <v>0</v>
      </c>
      <c r="AD340" s="9">
        <v>0</v>
      </c>
      <c r="AE340" s="9">
        <v>0</v>
      </c>
      <c r="AF340" s="9">
        <v>0</v>
      </c>
      <c r="AG340" s="9">
        <v>0</v>
      </c>
      <c r="AH340" s="9">
        <v>0</v>
      </c>
      <c r="AI340" s="9">
        <v>0</v>
      </c>
      <c r="AJ340" s="9">
        <v>0</v>
      </c>
      <c r="AK340" s="9">
        <v>0</v>
      </c>
      <c r="AL340" s="9">
        <v>0</v>
      </c>
      <c r="AM340" s="9">
        <v>0</v>
      </c>
      <c r="AN340" s="9">
        <v>0</v>
      </c>
      <c r="AO340" s="9">
        <v>0</v>
      </c>
      <c r="AP340" s="9">
        <v>0</v>
      </c>
      <c r="AQ340" s="9">
        <v>0</v>
      </c>
      <c r="AR340" s="9">
        <v>0</v>
      </c>
      <c r="AS340" s="9">
        <v>0</v>
      </c>
      <c r="AT340" s="9">
        <v>0</v>
      </c>
      <c r="AU340" s="9">
        <v>0</v>
      </c>
      <c r="AV340" s="9">
        <v>0</v>
      </c>
      <c r="AX340" s="9"/>
    </row>
    <row r="341" spans="1:50" x14ac:dyDescent="0.2">
      <c r="A341" s="11" t="s">
        <v>25</v>
      </c>
      <c r="B341" s="9">
        <v>0</v>
      </c>
      <c r="C341" s="9">
        <v>0</v>
      </c>
      <c r="D341" s="9">
        <v>0</v>
      </c>
      <c r="E341" s="9">
        <v>0</v>
      </c>
      <c r="F341" s="9">
        <v>0</v>
      </c>
      <c r="G341" s="9">
        <v>0</v>
      </c>
      <c r="H341" s="9">
        <v>0</v>
      </c>
      <c r="I341" s="9">
        <v>0</v>
      </c>
      <c r="J341" s="9">
        <v>0</v>
      </c>
      <c r="K341" s="9">
        <v>0</v>
      </c>
      <c r="L341" s="9">
        <v>0</v>
      </c>
      <c r="M341" s="9">
        <v>0</v>
      </c>
      <c r="N341" s="9">
        <v>0</v>
      </c>
      <c r="O341" s="9">
        <v>0</v>
      </c>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X341" s="9"/>
    </row>
    <row r="342" spans="1:50" x14ac:dyDescent="0.2">
      <c r="A342" s="29" t="s">
        <v>96</v>
      </c>
      <c r="B342" s="21">
        <v>0</v>
      </c>
      <c r="C342" s="21">
        <v>0</v>
      </c>
      <c r="D342" s="21">
        <v>0</v>
      </c>
      <c r="E342" s="21">
        <v>0</v>
      </c>
      <c r="F342" s="21">
        <v>0</v>
      </c>
      <c r="G342" s="21">
        <v>0</v>
      </c>
      <c r="H342" s="21">
        <v>0</v>
      </c>
      <c r="I342" s="21">
        <v>0</v>
      </c>
      <c r="J342" s="21">
        <v>0</v>
      </c>
      <c r="K342" s="21">
        <v>0</v>
      </c>
      <c r="L342" s="21">
        <v>0</v>
      </c>
      <c r="M342" s="21">
        <v>0</v>
      </c>
      <c r="N342" s="21">
        <v>0</v>
      </c>
      <c r="O342" s="21">
        <v>0</v>
      </c>
      <c r="P342" s="21">
        <v>0</v>
      </c>
      <c r="Q342" s="21">
        <v>0</v>
      </c>
      <c r="R342" s="21">
        <v>0</v>
      </c>
      <c r="S342" s="21">
        <v>0</v>
      </c>
      <c r="T342" s="21">
        <v>0</v>
      </c>
      <c r="U342" s="21">
        <v>0</v>
      </c>
      <c r="V342" s="21">
        <v>5</v>
      </c>
      <c r="W342" s="21">
        <v>68</v>
      </c>
      <c r="X342" s="21">
        <v>145</v>
      </c>
      <c r="Y342" s="21">
        <v>149</v>
      </c>
      <c r="Z342" s="21">
        <v>223</v>
      </c>
      <c r="AA342" s="21">
        <v>350</v>
      </c>
      <c r="AB342" s="21">
        <v>389</v>
      </c>
      <c r="AC342" s="21">
        <v>420</v>
      </c>
      <c r="AD342" s="21">
        <v>439</v>
      </c>
      <c r="AE342" s="21">
        <v>500</v>
      </c>
      <c r="AF342" s="21">
        <v>638</v>
      </c>
      <c r="AG342" s="21">
        <v>772</v>
      </c>
      <c r="AH342" s="21">
        <v>958</v>
      </c>
      <c r="AI342" s="21">
        <v>1070</v>
      </c>
      <c r="AJ342" s="21">
        <v>1281</v>
      </c>
      <c r="AK342" s="21">
        <v>1312</v>
      </c>
      <c r="AL342" s="21">
        <v>1422</v>
      </c>
      <c r="AM342" s="21">
        <v>1479</v>
      </c>
      <c r="AN342" s="21">
        <v>1568</v>
      </c>
      <c r="AO342" s="21">
        <v>1723</v>
      </c>
      <c r="AP342" s="21">
        <v>1784</v>
      </c>
      <c r="AQ342" s="21">
        <v>1908</v>
      </c>
      <c r="AR342" s="21">
        <v>2037</v>
      </c>
      <c r="AS342" s="21">
        <v>32117</v>
      </c>
      <c r="AT342" s="21">
        <v>32147</v>
      </c>
      <c r="AU342" s="21">
        <v>32027</v>
      </c>
      <c r="AV342" s="21">
        <v>32055</v>
      </c>
      <c r="AX342" s="9"/>
    </row>
    <row r="343" spans="1:50" x14ac:dyDescent="0.2">
      <c r="A343" s="29" t="s">
        <v>70</v>
      </c>
      <c r="B343" s="21">
        <v>0</v>
      </c>
      <c r="C343" s="21">
        <v>27</v>
      </c>
      <c r="D343" s="21">
        <v>28</v>
      </c>
      <c r="E343" s="21">
        <v>30</v>
      </c>
      <c r="F343" s="21">
        <v>36</v>
      </c>
      <c r="G343" s="21">
        <v>49</v>
      </c>
      <c r="H343" s="21">
        <v>64</v>
      </c>
      <c r="I343" s="21">
        <v>92</v>
      </c>
      <c r="J343" s="21">
        <v>129</v>
      </c>
      <c r="K343" s="21">
        <v>150</v>
      </c>
      <c r="L343" s="21">
        <v>171</v>
      </c>
      <c r="M343" s="21">
        <v>187</v>
      </c>
      <c r="N343" s="21">
        <v>187</v>
      </c>
      <c r="O343" s="21">
        <v>193</v>
      </c>
      <c r="P343" s="21">
        <v>200</v>
      </c>
      <c r="Q343" s="21">
        <v>200</v>
      </c>
      <c r="R343" s="21">
        <v>263</v>
      </c>
      <c r="S343" s="21">
        <v>287</v>
      </c>
      <c r="T343" s="21">
        <v>309</v>
      </c>
      <c r="U343" s="21">
        <v>340</v>
      </c>
      <c r="V343" s="21">
        <v>374</v>
      </c>
      <c r="W343" s="21">
        <v>401</v>
      </c>
      <c r="X343" s="21">
        <v>501</v>
      </c>
      <c r="Y343" s="21">
        <v>531</v>
      </c>
      <c r="Z343" s="21">
        <v>542</v>
      </c>
      <c r="AA343" s="21">
        <v>565</v>
      </c>
      <c r="AB343" s="21">
        <v>574</v>
      </c>
      <c r="AC343" s="21">
        <v>547</v>
      </c>
      <c r="AD343" s="21">
        <v>590</v>
      </c>
      <c r="AE343" s="21">
        <v>595</v>
      </c>
      <c r="AF343" s="21">
        <v>597</v>
      </c>
      <c r="AG343" s="21">
        <v>595</v>
      </c>
      <c r="AH343" s="21">
        <v>618</v>
      </c>
      <c r="AI343" s="21">
        <v>651</v>
      </c>
      <c r="AJ343" s="21">
        <v>660</v>
      </c>
      <c r="AK343" s="21">
        <v>670</v>
      </c>
      <c r="AL343" s="21">
        <v>689</v>
      </c>
      <c r="AM343" s="21">
        <v>703</v>
      </c>
      <c r="AN343" s="21">
        <v>759</v>
      </c>
      <c r="AO343" s="21">
        <v>812</v>
      </c>
      <c r="AP343" s="21">
        <v>859</v>
      </c>
      <c r="AQ343" s="21">
        <v>980</v>
      </c>
      <c r="AR343" s="21">
        <v>1065</v>
      </c>
      <c r="AS343" s="21">
        <v>1192</v>
      </c>
      <c r="AT343" s="21">
        <v>1274</v>
      </c>
      <c r="AU343" s="21">
        <v>1452</v>
      </c>
      <c r="AV343" s="21">
        <v>1480</v>
      </c>
      <c r="AX343" s="9"/>
    </row>
    <row r="344" spans="1:50" x14ac:dyDescent="0.2">
      <c r="A344" s="11" t="s">
        <v>81</v>
      </c>
      <c r="B344" s="9">
        <v>0</v>
      </c>
      <c r="C344" s="9">
        <v>0</v>
      </c>
      <c r="D344" s="9">
        <v>0</v>
      </c>
      <c r="E344" s="9">
        <v>0</v>
      </c>
      <c r="F344" s="9">
        <v>0</v>
      </c>
      <c r="G344" s="9">
        <v>0</v>
      </c>
      <c r="H344" s="9">
        <v>0</v>
      </c>
      <c r="I344" s="9">
        <v>0</v>
      </c>
      <c r="J344" s="9">
        <v>0</v>
      </c>
      <c r="K344" s="9">
        <v>0</v>
      </c>
      <c r="L344" s="9">
        <v>0</v>
      </c>
      <c r="M344" s="9">
        <v>0</v>
      </c>
      <c r="N344" s="9">
        <v>0</v>
      </c>
      <c r="O344" s="9">
        <v>0</v>
      </c>
      <c r="P344" s="9">
        <v>0</v>
      </c>
      <c r="Q344" s="9">
        <v>0</v>
      </c>
      <c r="R344" s="9">
        <v>0</v>
      </c>
      <c r="S344" s="9">
        <v>0</v>
      </c>
      <c r="T344" s="9">
        <v>0</v>
      </c>
      <c r="U344" s="9">
        <v>0</v>
      </c>
      <c r="V344" s="9">
        <v>0</v>
      </c>
      <c r="W344" s="9">
        <v>0</v>
      </c>
      <c r="X344" s="9">
        <v>0</v>
      </c>
      <c r="Y344" s="9">
        <v>0</v>
      </c>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X344" s="9"/>
    </row>
    <row r="345" spans="1:50" x14ac:dyDescent="0.2">
      <c r="A345" s="11" t="s">
        <v>82</v>
      </c>
      <c r="B345" s="9"/>
      <c r="C345" s="9">
        <v>0</v>
      </c>
      <c r="D345" s="9">
        <v>0</v>
      </c>
      <c r="E345" s="9">
        <v>0</v>
      </c>
      <c r="F345" s="9">
        <v>0</v>
      </c>
      <c r="G345" s="9">
        <v>0</v>
      </c>
      <c r="H345" s="9">
        <v>0</v>
      </c>
      <c r="I345" s="9">
        <v>0</v>
      </c>
      <c r="J345" s="9">
        <v>0</v>
      </c>
      <c r="K345" s="9">
        <v>0</v>
      </c>
      <c r="L345" s="9">
        <v>0</v>
      </c>
      <c r="M345" s="9">
        <v>0</v>
      </c>
      <c r="N345" s="9">
        <v>0</v>
      </c>
      <c r="O345" s="9">
        <v>0</v>
      </c>
      <c r="P345" s="9">
        <v>0</v>
      </c>
      <c r="Q345" s="9">
        <v>0</v>
      </c>
      <c r="R345" s="9">
        <v>0</v>
      </c>
      <c r="S345" s="9">
        <v>0</v>
      </c>
      <c r="T345" s="9">
        <v>0</v>
      </c>
      <c r="U345" s="9">
        <v>0</v>
      </c>
      <c r="V345" s="9">
        <v>0</v>
      </c>
      <c r="W345" s="9">
        <v>0</v>
      </c>
      <c r="X345" s="9">
        <v>0</v>
      </c>
      <c r="Y345" s="9">
        <v>0</v>
      </c>
      <c r="Z345" s="9">
        <v>0</v>
      </c>
      <c r="AA345" s="9">
        <v>0</v>
      </c>
      <c r="AB345" s="9">
        <v>0</v>
      </c>
      <c r="AC345" s="9">
        <v>0</v>
      </c>
      <c r="AD345" s="9">
        <v>0</v>
      </c>
      <c r="AE345" s="9">
        <v>0</v>
      </c>
      <c r="AF345" s="9">
        <v>0</v>
      </c>
      <c r="AG345" s="9">
        <v>0</v>
      </c>
      <c r="AH345" s="9">
        <v>0</v>
      </c>
      <c r="AI345" s="9">
        <v>0</v>
      </c>
      <c r="AJ345" s="9">
        <v>0</v>
      </c>
      <c r="AK345" s="9">
        <v>0</v>
      </c>
      <c r="AL345" s="9">
        <v>0</v>
      </c>
      <c r="AM345" s="9">
        <v>0</v>
      </c>
      <c r="AN345" s="9">
        <v>0</v>
      </c>
      <c r="AO345" s="9">
        <v>0</v>
      </c>
      <c r="AP345" s="9">
        <v>0</v>
      </c>
      <c r="AQ345" s="9">
        <v>0</v>
      </c>
      <c r="AR345" s="9">
        <v>0</v>
      </c>
      <c r="AS345" s="9">
        <v>0</v>
      </c>
      <c r="AT345" s="9">
        <v>0</v>
      </c>
      <c r="AU345" s="9">
        <v>0</v>
      </c>
      <c r="AV345" s="9">
        <v>0</v>
      </c>
      <c r="AX345" s="9"/>
    </row>
    <row r="346" spans="1:50" x14ac:dyDescent="0.2">
      <c r="A346" s="11" t="s">
        <v>97</v>
      </c>
      <c r="B346" s="9">
        <v>0</v>
      </c>
      <c r="C346" s="9">
        <v>0</v>
      </c>
      <c r="D346" s="9">
        <v>0</v>
      </c>
      <c r="E346" s="9">
        <v>0</v>
      </c>
      <c r="F346" s="9">
        <v>0</v>
      </c>
      <c r="G346" s="9">
        <v>0</v>
      </c>
      <c r="H346" s="9">
        <v>0</v>
      </c>
      <c r="I346" s="9">
        <v>0</v>
      </c>
      <c r="J346" s="9">
        <v>0</v>
      </c>
      <c r="K346" s="9">
        <v>0</v>
      </c>
      <c r="L346" s="9">
        <v>0</v>
      </c>
      <c r="M346" s="9">
        <v>0</v>
      </c>
      <c r="N346" s="9">
        <v>0</v>
      </c>
      <c r="O346" s="9">
        <v>0</v>
      </c>
      <c r="P346" s="9">
        <v>0</v>
      </c>
      <c r="Q346" s="9">
        <v>0</v>
      </c>
      <c r="R346" s="9">
        <v>0</v>
      </c>
      <c r="S346" s="9">
        <v>0</v>
      </c>
      <c r="T346" s="9">
        <v>0</v>
      </c>
      <c r="U346" s="9">
        <v>0</v>
      </c>
      <c r="V346" s="9">
        <v>0</v>
      </c>
      <c r="W346" s="9">
        <v>0</v>
      </c>
      <c r="X346" s="9">
        <v>0</v>
      </c>
      <c r="Y346" s="9">
        <v>0</v>
      </c>
      <c r="Z346" s="9">
        <v>0</v>
      </c>
      <c r="AA346" s="9">
        <v>0</v>
      </c>
      <c r="AB346" s="9">
        <v>0</v>
      </c>
      <c r="AC346" s="9">
        <v>0</v>
      </c>
      <c r="AD346" s="9">
        <v>0</v>
      </c>
      <c r="AE346" s="9">
        <v>0</v>
      </c>
      <c r="AF346" s="9">
        <v>0</v>
      </c>
      <c r="AG346" s="9">
        <v>0</v>
      </c>
      <c r="AH346" s="9">
        <v>0</v>
      </c>
      <c r="AI346" s="9">
        <v>0</v>
      </c>
      <c r="AJ346" s="9">
        <v>0</v>
      </c>
      <c r="AK346" s="9">
        <v>0</v>
      </c>
      <c r="AL346" s="9">
        <v>0</v>
      </c>
      <c r="AM346" s="9">
        <v>0</v>
      </c>
      <c r="AN346" s="9">
        <v>0</v>
      </c>
      <c r="AO346" s="9">
        <v>0</v>
      </c>
      <c r="AP346" s="9">
        <v>0</v>
      </c>
      <c r="AQ346" s="9">
        <v>0</v>
      </c>
      <c r="AR346" s="9">
        <v>0</v>
      </c>
      <c r="AS346" s="9">
        <v>0</v>
      </c>
      <c r="AT346" s="9">
        <v>0</v>
      </c>
      <c r="AU346" s="9">
        <v>0</v>
      </c>
      <c r="AV346" s="9">
        <v>0</v>
      </c>
      <c r="AX346" s="9"/>
    </row>
    <row r="347" spans="1:50" x14ac:dyDescent="0.2">
      <c r="A347" s="11" t="s">
        <v>83</v>
      </c>
      <c r="B347" s="9">
        <v>0</v>
      </c>
      <c r="C347" s="9">
        <v>0</v>
      </c>
      <c r="D347" s="9">
        <v>0</v>
      </c>
      <c r="E347" s="9">
        <v>0</v>
      </c>
      <c r="F347" s="9">
        <v>0</v>
      </c>
      <c r="G347" s="9">
        <v>0</v>
      </c>
      <c r="H347" s="9">
        <v>0</v>
      </c>
      <c r="I347" s="9">
        <v>0</v>
      </c>
      <c r="J347" s="9">
        <v>0</v>
      </c>
      <c r="K347" s="9">
        <v>0</v>
      </c>
      <c r="L347" s="9">
        <v>0</v>
      </c>
      <c r="M347" s="9">
        <v>0</v>
      </c>
      <c r="N347" s="9">
        <v>0</v>
      </c>
      <c r="O347" s="9">
        <v>0</v>
      </c>
      <c r="P347" s="9">
        <v>0</v>
      </c>
      <c r="Q347" s="9">
        <v>0</v>
      </c>
      <c r="R347" s="9">
        <v>0</v>
      </c>
      <c r="S347" s="9">
        <v>0</v>
      </c>
      <c r="T347" s="9">
        <v>0</v>
      </c>
      <c r="U347" s="9">
        <v>0</v>
      </c>
      <c r="V347" s="9">
        <v>0</v>
      </c>
      <c r="W347" s="9">
        <v>0</v>
      </c>
      <c r="X347" s="9">
        <v>0</v>
      </c>
      <c r="Y347" s="9">
        <v>0</v>
      </c>
      <c r="Z347" s="9">
        <v>0</v>
      </c>
      <c r="AA347" s="9">
        <v>0</v>
      </c>
      <c r="AB347" s="9">
        <v>0</v>
      </c>
      <c r="AC347" s="9">
        <v>0</v>
      </c>
      <c r="AD347" s="9">
        <v>0</v>
      </c>
      <c r="AE347" s="9">
        <v>0</v>
      </c>
      <c r="AF347" s="9">
        <v>0</v>
      </c>
      <c r="AG347" s="9">
        <v>0</v>
      </c>
      <c r="AH347" s="9">
        <v>0</v>
      </c>
      <c r="AI347" s="9">
        <v>0</v>
      </c>
      <c r="AJ347" s="9">
        <v>0</v>
      </c>
      <c r="AK347" s="9">
        <v>0</v>
      </c>
      <c r="AL347" s="9">
        <v>0</v>
      </c>
      <c r="AM347" s="9">
        <v>0</v>
      </c>
      <c r="AN347" s="9">
        <v>0</v>
      </c>
      <c r="AO347" s="9">
        <v>0</v>
      </c>
      <c r="AP347" s="9">
        <v>0</v>
      </c>
      <c r="AQ347" s="9">
        <v>0</v>
      </c>
      <c r="AR347" s="9">
        <v>0</v>
      </c>
      <c r="AS347" s="9">
        <v>0</v>
      </c>
      <c r="AT347" s="9">
        <v>0</v>
      </c>
      <c r="AU347" s="9">
        <v>0</v>
      </c>
      <c r="AV347" s="9">
        <v>0</v>
      </c>
      <c r="AX347" s="9"/>
    </row>
    <row r="348" spans="1:50" x14ac:dyDescent="0.2">
      <c r="A348" s="11" t="s">
        <v>110</v>
      </c>
      <c r="B348" s="9"/>
      <c r="C348" s="9"/>
      <c r="D348" s="9"/>
      <c r="E348" s="9"/>
      <c r="F348" s="9"/>
      <c r="G348" s="9">
        <v>0</v>
      </c>
      <c r="H348" s="9">
        <v>0</v>
      </c>
      <c r="I348" s="9">
        <v>0</v>
      </c>
      <c r="J348" s="9">
        <v>0</v>
      </c>
      <c r="K348" s="9">
        <v>0</v>
      </c>
      <c r="L348" s="9">
        <v>0</v>
      </c>
      <c r="M348" s="9">
        <v>0</v>
      </c>
      <c r="N348" s="9">
        <v>0</v>
      </c>
      <c r="O348" s="9">
        <v>0</v>
      </c>
      <c r="P348" s="9">
        <v>0</v>
      </c>
      <c r="Q348" s="9">
        <v>0</v>
      </c>
      <c r="R348" s="9">
        <v>0</v>
      </c>
      <c r="S348" s="9">
        <v>0</v>
      </c>
      <c r="T348" s="9">
        <v>0</v>
      </c>
      <c r="U348" s="9">
        <v>0</v>
      </c>
      <c r="V348" s="9">
        <v>0</v>
      </c>
      <c r="W348" s="9">
        <v>0</v>
      </c>
      <c r="X348" s="9">
        <v>0</v>
      </c>
      <c r="Y348" s="9">
        <v>0</v>
      </c>
      <c r="Z348" s="9">
        <v>0</v>
      </c>
      <c r="AA348" s="9">
        <v>0</v>
      </c>
      <c r="AB348" s="9">
        <v>0</v>
      </c>
      <c r="AC348" s="9">
        <v>0</v>
      </c>
      <c r="AD348" s="9">
        <v>0</v>
      </c>
      <c r="AE348" s="9">
        <v>0</v>
      </c>
      <c r="AF348" s="9">
        <v>0</v>
      </c>
      <c r="AG348" s="9">
        <v>0</v>
      </c>
      <c r="AH348" s="9">
        <v>0</v>
      </c>
      <c r="AI348" s="9">
        <v>0</v>
      </c>
      <c r="AJ348" s="9">
        <v>0</v>
      </c>
      <c r="AK348" s="9">
        <v>0</v>
      </c>
      <c r="AL348" s="9">
        <v>0</v>
      </c>
      <c r="AM348" s="9">
        <v>0</v>
      </c>
      <c r="AN348" s="9">
        <v>0</v>
      </c>
      <c r="AO348" s="9">
        <v>0</v>
      </c>
      <c r="AP348" s="9">
        <v>0</v>
      </c>
      <c r="AQ348" s="9">
        <v>0</v>
      </c>
      <c r="AR348" s="9">
        <v>0</v>
      </c>
      <c r="AS348" s="9">
        <v>0</v>
      </c>
      <c r="AT348" s="9">
        <v>0</v>
      </c>
      <c r="AU348" s="9">
        <v>0</v>
      </c>
      <c r="AV348" s="9">
        <v>0</v>
      </c>
      <c r="AX348" s="9"/>
    </row>
    <row r="349" spans="1:50" x14ac:dyDescent="0.2">
      <c r="A349" s="29" t="s">
        <v>71</v>
      </c>
      <c r="B349" s="21">
        <v>99</v>
      </c>
      <c r="C349" s="21">
        <v>103</v>
      </c>
      <c r="D349" s="21">
        <v>103</v>
      </c>
      <c r="E349" s="21">
        <v>103</v>
      </c>
      <c r="F349" s="21">
        <v>103</v>
      </c>
      <c r="G349" s="21">
        <v>103</v>
      </c>
      <c r="H349" s="21">
        <v>103</v>
      </c>
      <c r="I349" s="21">
        <v>103</v>
      </c>
      <c r="J349" s="21">
        <v>103</v>
      </c>
      <c r="K349" s="21">
        <v>103</v>
      </c>
      <c r="L349" s="21">
        <v>103</v>
      </c>
      <c r="M349" s="21">
        <v>103</v>
      </c>
      <c r="N349" s="21">
        <v>103</v>
      </c>
      <c r="O349" s="21">
        <v>103</v>
      </c>
      <c r="P349" s="21">
        <v>103</v>
      </c>
      <c r="Q349" s="21">
        <v>103</v>
      </c>
      <c r="R349" s="21">
        <v>103</v>
      </c>
      <c r="S349" s="21">
        <v>103</v>
      </c>
      <c r="T349" s="21">
        <v>103</v>
      </c>
      <c r="U349" s="21">
        <v>103</v>
      </c>
      <c r="V349" s="21">
        <v>103</v>
      </c>
      <c r="W349" s="21">
        <v>103</v>
      </c>
      <c r="X349" s="21">
        <v>103</v>
      </c>
      <c r="Y349" s="21">
        <v>103</v>
      </c>
      <c r="Z349" s="21">
        <v>103</v>
      </c>
      <c r="AA349" s="21">
        <v>103</v>
      </c>
      <c r="AB349" s="21">
        <v>103</v>
      </c>
      <c r="AC349" s="21">
        <v>103</v>
      </c>
      <c r="AD349" s="21">
        <v>103</v>
      </c>
      <c r="AE349" s="21">
        <v>103</v>
      </c>
      <c r="AF349" s="21">
        <v>103</v>
      </c>
      <c r="AG349" s="21">
        <v>103</v>
      </c>
      <c r="AH349" s="21">
        <v>103</v>
      </c>
      <c r="AI349" s="21">
        <v>103</v>
      </c>
      <c r="AJ349" s="21">
        <v>103</v>
      </c>
      <c r="AK349" s="21">
        <v>103</v>
      </c>
      <c r="AL349" s="21">
        <v>103</v>
      </c>
      <c r="AM349" s="21">
        <v>103</v>
      </c>
      <c r="AN349" s="21">
        <v>103</v>
      </c>
      <c r="AO349" s="21">
        <v>103</v>
      </c>
      <c r="AP349" s="21">
        <v>103</v>
      </c>
      <c r="AQ349" s="21">
        <v>103</v>
      </c>
      <c r="AR349" s="21">
        <v>103</v>
      </c>
      <c r="AS349" s="21">
        <v>103</v>
      </c>
      <c r="AT349" s="21">
        <v>103</v>
      </c>
      <c r="AU349" s="21">
        <v>103</v>
      </c>
      <c r="AV349" s="21">
        <v>103</v>
      </c>
      <c r="AX349" s="9"/>
    </row>
    <row r="350" spans="1:50" x14ac:dyDescent="0.2">
      <c r="A350" s="11" t="s">
        <v>84</v>
      </c>
      <c r="B350" s="9"/>
      <c r="C350" s="9"/>
      <c r="D350" s="9"/>
      <c r="E350" s="9">
        <v>0</v>
      </c>
      <c r="F350" s="9">
        <v>0</v>
      </c>
      <c r="G350" s="9">
        <v>0</v>
      </c>
      <c r="H350" s="9">
        <v>0</v>
      </c>
      <c r="I350" s="9">
        <v>0</v>
      </c>
      <c r="J350" s="9">
        <v>0</v>
      </c>
      <c r="K350" s="9">
        <v>0</v>
      </c>
      <c r="L350" s="9">
        <v>0</v>
      </c>
      <c r="M350" s="9">
        <v>0</v>
      </c>
      <c r="N350" s="9">
        <v>0</v>
      </c>
      <c r="O350" s="9">
        <v>0</v>
      </c>
      <c r="P350" s="9">
        <v>0</v>
      </c>
      <c r="Q350" s="9">
        <v>0</v>
      </c>
      <c r="R350" s="9">
        <v>0</v>
      </c>
      <c r="S350" s="9">
        <v>0</v>
      </c>
      <c r="T350" s="9">
        <v>0</v>
      </c>
      <c r="U350" s="9">
        <v>0</v>
      </c>
      <c r="V350" s="9">
        <v>0</v>
      </c>
      <c r="W350" s="9">
        <v>0</v>
      </c>
      <c r="X350" s="9">
        <v>0</v>
      </c>
      <c r="Y350" s="9">
        <v>0</v>
      </c>
      <c r="Z350" s="9">
        <v>0</v>
      </c>
      <c r="AA350" s="9">
        <v>0</v>
      </c>
      <c r="AB350" s="9">
        <v>0</v>
      </c>
      <c r="AC350" s="9">
        <v>0</v>
      </c>
      <c r="AD350" s="9">
        <v>0</v>
      </c>
      <c r="AE350" s="9">
        <v>0</v>
      </c>
      <c r="AF350" s="9">
        <v>0</v>
      </c>
      <c r="AG350" s="9">
        <v>0</v>
      </c>
      <c r="AH350" s="9">
        <v>0</v>
      </c>
      <c r="AI350" s="9">
        <v>0</v>
      </c>
      <c r="AJ350" s="9">
        <v>0</v>
      </c>
      <c r="AK350" s="9">
        <v>0</v>
      </c>
      <c r="AL350" s="9">
        <v>0</v>
      </c>
      <c r="AM350" s="9">
        <v>0</v>
      </c>
      <c r="AN350" s="9">
        <v>0</v>
      </c>
      <c r="AO350" s="9">
        <v>0</v>
      </c>
      <c r="AP350" s="9">
        <v>0</v>
      </c>
      <c r="AQ350" s="9">
        <v>0</v>
      </c>
      <c r="AR350" s="9">
        <v>0</v>
      </c>
      <c r="AS350" s="9">
        <v>0</v>
      </c>
      <c r="AT350" s="9">
        <v>0</v>
      </c>
      <c r="AU350" s="9">
        <v>0</v>
      </c>
      <c r="AV350" s="9">
        <v>0</v>
      </c>
      <c r="AX350" s="9"/>
    </row>
    <row r="351" spans="1:50" x14ac:dyDescent="0.2">
      <c r="A351" s="11" t="s">
        <v>98</v>
      </c>
      <c r="B351" s="9"/>
      <c r="C351" s="9"/>
      <c r="D351" s="9"/>
      <c r="E351" s="9">
        <v>0</v>
      </c>
      <c r="F351" s="9">
        <v>0</v>
      </c>
      <c r="G351" s="9">
        <v>0</v>
      </c>
      <c r="H351" s="9">
        <v>0</v>
      </c>
      <c r="I351" s="9">
        <v>0</v>
      </c>
      <c r="J351" s="9">
        <v>0</v>
      </c>
      <c r="K351" s="9">
        <v>0</v>
      </c>
      <c r="L351" s="9">
        <v>0</v>
      </c>
      <c r="M351" s="9">
        <v>0</v>
      </c>
      <c r="N351" s="9">
        <v>0</v>
      </c>
      <c r="O351" s="9">
        <v>0</v>
      </c>
      <c r="P351" s="9">
        <v>0</v>
      </c>
      <c r="Q351" s="9">
        <v>0</v>
      </c>
      <c r="R351" s="9">
        <v>0</v>
      </c>
      <c r="S351" s="9">
        <v>0</v>
      </c>
      <c r="T351" s="9">
        <v>0</v>
      </c>
      <c r="U351" s="9">
        <v>0</v>
      </c>
      <c r="V351" s="9">
        <v>0</v>
      </c>
      <c r="W351" s="9">
        <v>0</v>
      </c>
      <c r="X351" s="9">
        <v>0</v>
      </c>
      <c r="Y351" s="9">
        <v>0</v>
      </c>
      <c r="Z351" s="9">
        <v>0</v>
      </c>
      <c r="AA351" s="9">
        <v>0</v>
      </c>
      <c r="AB351" s="9">
        <v>0</v>
      </c>
      <c r="AC351" s="9">
        <v>0</v>
      </c>
      <c r="AD351" s="9">
        <v>0</v>
      </c>
      <c r="AE351" s="9">
        <v>0</v>
      </c>
      <c r="AF351" s="9">
        <v>0</v>
      </c>
      <c r="AG351" s="9">
        <v>0</v>
      </c>
      <c r="AH351" s="9">
        <v>0</v>
      </c>
      <c r="AI351" s="9">
        <v>0</v>
      </c>
      <c r="AJ351" s="9">
        <v>0</v>
      </c>
      <c r="AK351" s="9">
        <v>0</v>
      </c>
      <c r="AL351" s="9">
        <v>0</v>
      </c>
      <c r="AM351" s="9">
        <v>0</v>
      </c>
      <c r="AN351" s="9">
        <v>0</v>
      </c>
      <c r="AO351" s="9">
        <v>0</v>
      </c>
      <c r="AP351" s="9">
        <v>0</v>
      </c>
      <c r="AQ351" s="9">
        <v>0</v>
      </c>
      <c r="AR351" s="9">
        <v>0</v>
      </c>
      <c r="AS351" s="9">
        <v>0</v>
      </c>
      <c r="AT351" s="9">
        <v>0</v>
      </c>
      <c r="AU351" s="9">
        <v>0</v>
      </c>
      <c r="AV351" s="9">
        <v>0</v>
      </c>
      <c r="AX351" s="9"/>
    </row>
    <row r="352" spans="1:50" x14ac:dyDescent="0.2">
      <c r="A352" s="11" t="s">
        <v>85</v>
      </c>
      <c r="B352" s="9">
        <v>0</v>
      </c>
      <c r="C352" s="9">
        <v>0</v>
      </c>
      <c r="D352" s="9">
        <v>0</v>
      </c>
      <c r="E352" s="9">
        <v>0</v>
      </c>
      <c r="F352" s="9">
        <v>0</v>
      </c>
      <c r="G352" s="9">
        <v>0</v>
      </c>
      <c r="H352" s="9">
        <v>0</v>
      </c>
      <c r="I352" s="9">
        <v>0</v>
      </c>
      <c r="J352" s="9">
        <v>0</v>
      </c>
      <c r="K352" s="9">
        <v>0</v>
      </c>
      <c r="L352" s="9">
        <v>0</v>
      </c>
      <c r="M352" s="9">
        <v>0</v>
      </c>
      <c r="N352" s="9">
        <v>0</v>
      </c>
      <c r="O352" s="9">
        <v>0</v>
      </c>
      <c r="P352" s="9">
        <v>0</v>
      </c>
      <c r="Q352" s="9">
        <v>0</v>
      </c>
      <c r="R352" s="9">
        <v>0</v>
      </c>
      <c r="S352" s="9">
        <v>0</v>
      </c>
      <c r="T352" s="9">
        <v>0</v>
      </c>
      <c r="U352" s="9">
        <v>0</v>
      </c>
      <c r="V352" s="9">
        <v>0</v>
      </c>
      <c r="W352" s="9">
        <v>0</v>
      </c>
      <c r="X352" s="9">
        <v>0</v>
      </c>
      <c r="Y352" s="9">
        <v>0</v>
      </c>
      <c r="Z352" s="9">
        <v>0</v>
      </c>
      <c r="AA352" s="9">
        <v>0</v>
      </c>
      <c r="AB352" s="9">
        <v>0</v>
      </c>
      <c r="AC352" s="9">
        <v>0</v>
      </c>
      <c r="AD352" s="9">
        <v>0</v>
      </c>
      <c r="AE352" s="9">
        <v>0</v>
      </c>
      <c r="AF352" s="9">
        <v>0</v>
      </c>
      <c r="AG352" s="9">
        <v>0</v>
      </c>
      <c r="AH352" s="9">
        <v>0</v>
      </c>
      <c r="AI352" s="9">
        <v>0</v>
      </c>
      <c r="AJ352" s="9">
        <v>0</v>
      </c>
      <c r="AK352" s="9">
        <v>0</v>
      </c>
      <c r="AL352" s="9">
        <v>0</v>
      </c>
      <c r="AM352" s="9">
        <v>0</v>
      </c>
      <c r="AN352" s="9">
        <v>0</v>
      </c>
      <c r="AO352" s="9">
        <v>0</v>
      </c>
      <c r="AP352" s="9">
        <v>0</v>
      </c>
      <c r="AQ352" s="9">
        <v>0</v>
      </c>
      <c r="AR352" s="9">
        <v>0</v>
      </c>
      <c r="AS352" s="9">
        <v>0</v>
      </c>
      <c r="AT352" s="9">
        <v>0</v>
      </c>
      <c r="AU352" s="9">
        <v>0</v>
      </c>
      <c r="AV352" s="9">
        <v>0</v>
      </c>
      <c r="AX352" s="9"/>
    </row>
    <row r="353" spans="1:50" x14ac:dyDescent="0.2">
      <c r="A353" s="11" t="s">
        <v>86</v>
      </c>
      <c r="B353" s="9">
        <v>0</v>
      </c>
      <c r="C353" s="9">
        <v>0</v>
      </c>
      <c r="D353" s="9">
        <v>0</v>
      </c>
      <c r="E353" s="9">
        <v>0</v>
      </c>
      <c r="F353" s="9">
        <v>0</v>
      </c>
      <c r="G353" s="9">
        <v>0</v>
      </c>
      <c r="H353" s="9">
        <v>0</v>
      </c>
      <c r="I353" s="9">
        <v>0</v>
      </c>
      <c r="J353" s="9">
        <v>0</v>
      </c>
      <c r="K353" s="9">
        <v>0</v>
      </c>
      <c r="L353" s="9">
        <v>0</v>
      </c>
      <c r="M353" s="9">
        <v>0</v>
      </c>
      <c r="N353" s="9">
        <v>0</v>
      </c>
      <c r="O353" s="9">
        <v>0</v>
      </c>
      <c r="P353" s="9">
        <v>0</v>
      </c>
      <c r="Q353" s="9">
        <v>0</v>
      </c>
      <c r="R353" s="9">
        <v>0</v>
      </c>
      <c r="S353" s="9">
        <v>0</v>
      </c>
      <c r="T353" s="9">
        <v>0</v>
      </c>
      <c r="U353" s="9">
        <v>0</v>
      </c>
      <c r="V353" s="9">
        <v>0</v>
      </c>
      <c r="W353" s="9">
        <v>0</v>
      </c>
      <c r="X353" s="9">
        <v>0</v>
      </c>
      <c r="Y353" s="9">
        <v>0</v>
      </c>
      <c r="Z353" s="9">
        <v>0</v>
      </c>
      <c r="AA353" s="9">
        <v>0</v>
      </c>
      <c r="AB353" s="9">
        <v>0</v>
      </c>
      <c r="AC353" s="9">
        <v>0</v>
      </c>
      <c r="AD353" s="9">
        <v>0</v>
      </c>
      <c r="AE353" s="9">
        <v>0</v>
      </c>
      <c r="AF353" s="9">
        <v>0</v>
      </c>
      <c r="AG353" s="9">
        <v>0</v>
      </c>
      <c r="AH353" s="9">
        <v>0</v>
      </c>
      <c r="AI353" s="9">
        <v>0</v>
      </c>
      <c r="AJ353" s="9">
        <v>0</v>
      </c>
      <c r="AK353" s="9">
        <v>0</v>
      </c>
      <c r="AL353" s="9">
        <v>0</v>
      </c>
      <c r="AM353" s="9">
        <v>0</v>
      </c>
      <c r="AN353" s="9">
        <v>0</v>
      </c>
      <c r="AO353" s="9">
        <v>0</v>
      </c>
      <c r="AP353" s="9">
        <v>0</v>
      </c>
      <c r="AQ353" s="9">
        <v>0</v>
      </c>
      <c r="AR353" s="9">
        <v>0</v>
      </c>
      <c r="AS353" s="9">
        <v>0</v>
      </c>
      <c r="AT353" s="9">
        <v>0</v>
      </c>
      <c r="AU353" s="9">
        <v>0</v>
      </c>
      <c r="AV353" s="9">
        <v>0</v>
      </c>
      <c r="AX353" s="9"/>
    </row>
    <row r="354" spans="1:50" x14ac:dyDescent="0.2">
      <c r="A354" s="29" t="s">
        <v>87</v>
      </c>
      <c r="B354" s="21">
        <v>0</v>
      </c>
      <c r="C354" s="21">
        <v>0</v>
      </c>
      <c r="D354" s="21">
        <v>0</v>
      </c>
      <c r="E354" s="21">
        <v>0</v>
      </c>
      <c r="F354" s="21">
        <v>0</v>
      </c>
      <c r="G354" s="21">
        <v>0</v>
      </c>
      <c r="H354" s="21">
        <v>0</v>
      </c>
      <c r="I354" s="21">
        <v>0</v>
      </c>
      <c r="J354" s="21">
        <v>0</v>
      </c>
      <c r="K354" s="21">
        <v>0</v>
      </c>
      <c r="L354" s="21">
        <v>0</v>
      </c>
      <c r="M354" s="21">
        <v>0</v>
      </c>
      <c r="N354" s="21">
        <v>0</v>
      </c>
      <c r="O354" s="21">
        <v>0</v>
      </c>
      <c r="P354" s="21">
        <v>0</v>
      </c>
      <c r="Q354" s="21">
        <v>0</v>
      </c>
      <c r="R354" s="21">
        <v>0</v>
      </c>
      <c r="S354" s="21">
        <v>0</v>
      </c>
      <c r="T354" s="21">
        <v>0</v>
      </c>
      <c r="U354" s="21">
        <v>0</v>
      </c>
      <c r="V354" s="21">
        <v>353</v>
      </c>
      <c r="W354" s="21">
        <v>353</v>
      </c>
      <c r="X354" s="21">
        <v>367</v>
      </c>
      <c r="Y354" s="21">
        <v>386</v>
      </c>
      <c r="Z354" s="21">
        <v>391</v>
      </c>
      <c r="AA354" s="21">
        <v>391</v>
      </c>
      <c r="AB354" s="21">
        <v>397</v>
      </c>
      <c r="AC354" s="21">
        <v>423</v>
      </c>
      <c r="AD354" s="21">
        <v>434</v>
      </c>
      <c r="AE354" s="21">
        <v>466</v>
      </c>
      <c r="AF354" s="21">
        <v>473</v>
      </c>
      <c r="AG354" s="21">
        <v>489</v>
      </c>
      <c r="AH354" s="21">
        <v>499</v>
      </c>
      <c r="AI354" s="21">
        <v>516</v>
      </c>
      <c r="AJ354" s="21">
        <v>520</v>
      </c>
      <c r="AK354" s="21">
        <v>530</v>
      </c>
      <c r="AL354" s="21">
        <v>536</v>
      </c>
      <c r="AM354" s="21">
        <v>532</v>
      </c>
      <c r="AN354" s="21">
        <v>535</v>
      </c>
      <c r="AO354" s="21">
        <v>547</v>
      </c>
      <c r="AP354" s="21">
        <v>554</v>
      </c>
      <c r="AQ354" s="21">
        <v>564</v>
      </c>
      <c r="AR354" s="21">
        <v>574</v>
      </c>
      <c r="AS354" s="21">
        <v>576</v>
      </c>
      <c r="AT354" s="21">
        <v>582</v>
      </c>
      <c r="AU354" s="21">
        <v>589</v>
      </c>
      <c r="AV354" s="21">
        <v>591</v>
      </c>
      <c r="AX354" s="9"/>
    </row>
    <row r="355" spans="1:50" x14ac:dyDescent="0.2">
      <c r="A355" s="11" t="s">
        <v>128</v>
      </c>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v>3847</v>
      </c>
      <c r="AN355" s="9"/>
      <c r="AO355" s="9"/>
      <c r="AP355" s="9"/>
      <c r="AQ355" s="9"/>
      <c r="AR355" s="9"/>
      <c r="AS355" s="9"/>
      <c r="AT355" s="9"/>
      <c r="AU355" s="9"/>
      <c r="AV355" s="9"/>
      <c r="AX355" s="9"/>
    </row>
    <row r="356" spans="1:50" x14ac:dyDescent="0.2">
      <c r="A356" s="11" t="s">
        <v>99</v>
      </c>
      <c r="B356" s="9">
        <v>0</v>
      </c>
      <c r="C356" s="9">
        <v>0</v>
      </c>
      <c r="D356" s="9">
        <v>0</v>
      </c>
      <c r="E356" s="9">
        <v>0</v>
      </c>
      <c r="F356" s="9">
        <v>0</v>
      </c>
      <c r="G356" s="9">
        <v>0</v>
      </c>
      <c r="H356" s="9">
        <v>0</v>
      </c>
      <c r="I356" s="9">
        <v>0</v>
      </c>
      <c r="J356" s="9">
        <v>0</v>
      </c>
      <c r="K356" s="9">
        <v>0</v>
      </c>
      <c r="L356" s="9">
        <v>0</v>
      </c>
      <c r="M356" s="9">
        <v>0</v>
      </c>
      <c r="N356" s="9">
        <v>0</v>
      </c>
      <c r="O356" s="9">
        <v>0</v>
      </c>
      <c r="P356" s="9">
        <v>0</v>
      </c>
      <c r="Q356" s="9">
        <v>0</v>
      </c>
      <c r="R356" s="9">
        <v>0</v>
      </c>
      <c r="S356" s="9">
        <v>0</v>
      </c>
      <c r="T356" s="9">
        <v>0</v>
      </c>
      <c r="U356" s="9">
        <v>0</v>
      </c>
      <c r="V356" s="9">
        <v>0</v>
      </c>
      <c r="W356" s="9">
        <v>0</v>
      </c>
      <c r="X356" s="9">
        <v>0</v>
      </c>
      <c r="Y356" s="9">
        <v>0</v>
      </c>
      <c r="Z356" s="9">
        <v>0</v>
      </c>
      <c r="AA356" s="9">
        <v>0</v>
      </c>
      <c r="AB356" s="9">
        <v>0</v>
      </c>
      <c r="AC356" s="9">
        <v>0</v>
      </c>
      <c r="AD356" s="9">
        <v>0</v>
      </c>
      <c r="AE356" s="9">
        <v>0</v>
      </c>
      <c r="AF356" s="9">
        <v>0</v>
      </c>
      <c r="AG356" s="9">
        <v>0</v>
      </c>
      <c r="AH356" s="9">
        <v>0</v>
      </c>
      <c r="AI356" s="9">
        <v>0</v>
      </c>
      <c r="AJ356" s="9">
        <v>0</v>
      </c>
      <c r="AK356" s="9">
        <v>0</v>
      </c>
      <c r="AL356" s="9">
        <v>0</v>
      </c>
      <c r="AM356" s="9">
        <v>0</v>
      </c>
      <c r="AN356" s="9">
        <v>0</v>
      </c>
      <c r="AO356" s="9">
        <v>0</v>
      </c>
      <c r="AP356" s="9">
        <v>0</v>
      </c>
      <c r="AQ356" s="9">
        <v>0</v>
      </c>
      <c r="AR356" s="9">
        <v>0</v>
      </c>
      <c r="AS356" s="9">
        <v>0</v>
      </c>
      <c r="AT356" s="9">
        <v>0</v>
      </c>
      <c r="AU356" s="9">
        <v>0</v>
      </c>
      <c r="AV356" s="9">
        <v>0</v>
      </c>
      <c r="AX356" s="9"/>
    </row>
    <row r="357" spans="1:50" x14ac:dyDescent="0.2">
      <c r="A357" s="11" t="s">
        <v>88</v>
      </c>
      <c r="B357" s="9">
        <v>0</v>
      </c>
      <c r="C357" s="9">
        <v>0</v>
      </c>
      <c r="D357" s="9">
        <v>0</v>
      </c>
      <c r="E357" s="9">
        <v>0</v>
      </c>
      <c r="F357" s="9">
        <v>0</v>
      </c>
      <c r="G357" s="9">
        <v>0</v>
      </c>
      <c r="H357" s="9">
        <v>0</v>
      </c>
      <c r="I357" s="9">
        <v>0</v>
      </c>
      <c r="J357" s="9">
        <v>0</v>
      </c>
      <c r="K357" s="9">
        <v>0</v>
      </c>
      <c r="L357" s="9">
        <v>0</v>
      </c>
      <c r="M357" s="9">
        <v>0</v>
      </c>
      <c r="N357" s="9">
        <v>0</v>
      </c>
      <c r="O357" s="9">
        <v>0</v>
      </c>
      <c r="P357" s="9">
        <v>0</v>
      </c>
      <c r="Q357" s="9">
        <v>0</v>
      </c>
      <c r="R357" s="9">
        <v>0</v>
      </c>
      <c r="S357" s="9">
        <v>0</v>
      </c>
      <c r="T357" s="9">
        <v>0</v>
      </c>
      <c r="U357" s="9">
        <v>0</v>
      </c>
      <c r="V357" s="9">
        <v>0</v>
      </c>
      <c r="W357" s="9">
        <v>0</v>
      </c>
      <c r="X357" s="9">
        <v>0</v>
      </c>
      <c r="Y357" s="9">
        <v>0</v>
      </c>
      <c r="Z357" s="9">
        <v>0</v>
      </c>
      <c r="AA357" s="9">
        <v>0</v>
      </c>
      <c r="AB357" s="9">
        <v>0</v>
      </c>
      <c r="AC357" s="9">
        <v>0</v>
      </c>
      <c r="AD357" s="9">
        <v>0</v>
      </c>
      <c r="AE357" s="9">
        <v>0</v>
      </c>
      <c r="AF357" s="9">
        <v>0</v>
      </c>
      <c r="AG357" s="9">
        <v>0</v>
      </c>
      <c r="AH357" s="9">
        <v>0</v>
      </c>
      <c r="AI357" s="9">
        <v>0</v>
      </c>
      <c r="AJ357" s="9">
        <v>0</v>
      </c>
      <c r="AK357" s="9">
        <v>0</v>
      </c>
      <c r="AL357" s="9">
        <v>0</v>
      </c>
      <c r="AM357" s="9">
        <v>0</v>
      </c>
      <c r="AN357" s="9">
        <v>0</v>
      </c>
      <c r="AO357" s="9">
        <v>0</v>
      </c>
      <c r="AP357" s="9">
        <v>0</v>
      </c>
      <c r="AQ357" s="9">
        <v>0</v>
      </c>
      <c r="AR357" s="9">
        <v>0</v>
      </c>
      <c r="AS357" s="9">
        <v>0</v>
      </c>
      <c r="AT357" s="9">
        <v>0</v>
      </c>
      <c r="AU357" s="9">
        <v>0</v>
      </c>
      <c r="AV357" s="9">
        <v>0</v>
      </c>
      <c r="AX357" s="9"/>
    </row>
    <row r="358" spans="1:50" x14ac:dyDescent="0.2">
      <c r="A358" s="11" t="s">
        <v>89</v>
      </c>
      <c r="B358" s="9">
        <v>0</v>
      </c>
      <c r="C358" s="9">
        <v>0</v>
      </c>
      <c r="D358" s="9">
        <v>0</v>
      </c>
      <c r="E358" s="9">
        <v>0</v>
      </c>
      <c r="F358" s="9">
        <v>0</v>
      </c>
      <c r="G358" s="9">
        <v>0</v>
      </c>
      <c r="H358" s="9">
        <v>0</v>
      </c>
      <c r="I358" s="9">
        <v>0</v>
      </c>
      <c r="J358" s="9">
        <v>0</v>
      </c>
      <c r="K358" s="9">
        <v>0</v>
      </c>
      <c r="L358" s="9">
        <v>0</v>
      </c>
      <c r="M358" s="9">
        <v>0</v>
      </c>
      <c r="N358" s="9">
        <v>0</v>
      </c>
      <c r="O358" s="9">
        <v>0</v>
      </c>
      <c r="P358" s="9">
        <v>0</v>
      </c>
      <c r="Q358" s="9">
        <v>0</v>
      </c>
      <c r="R358" s="9">
        <v>0</v>
      </c>
      <c r="S358" s="9">
        <v>0</v>
      </c>
      <c r="T358" s="9">
        <v>0</v>
      </c>
      <c r="U358" s="9">
        <v>0</v>
      </c>
      <c r="V358" s="9">
        <v>0</v>
      </c>
      <c r="W358" s="9">
        <v>0</v>
      </c>
      <c r="X358" s="9">
        <v>0</v>
      </c>
      <c r="Y358" s="9">
        <v>0</v>
      </c>
      <c r="Z358" s="9">
        <v>0</v>
      </c>
      <c r="AA358" s="9">
        <v>0</v>
      </c>
      <c r="AB358" s="9">
        <v>0</v>
      </c>
      <c r="AC358" s="9">
        <v>0</v>
      </c>
      <c r="AD358" s="9">
        <v>0</v>
      </c>
      <c r="AE358" s="9">
        <v>0</v>
      </c>
      <c r="AF358" s="9">
        <v>0</v>
      </c>
      <c r="AG358" s="9">
        <v>0</v>
      </c>
      <c r="AH358" s="9">
        <v>0</v>
      </c>
      <c r="AI358" s="9">
        <v>0</v>
      </c>
      <c r="AJ358" s="9">
        <v>0</v>
      </c>
      <c r="AK358" s="9">
        <v>0</v>
      </c>
      <c r="AL358" s="9">
        <v>0</v>
      </c>
      <c r="AM358" s="9">
        <v>0</v>
      </c>
      <c r="AN358" s="9">
        <v>0</v>
      </c>
      <c r="AO358" s="9">
        <v>0</v>
      </c>
      <c r="AP358" s="9">
        <v>0</v>
      </c>
      <c r="AQ358" s="9">
        <v>0</v>
      </c>
      <c r="AR358" s="9">
        <v>0</v>
      </c>
      <c r="AS358" s="9">
        <v>0</v>
      </c>
      <c r="AT358" s="9">
        <v>0</v>
      </c>
      <c r="AU358" s="9">
        <v>0</v>
      </c>
      <c r="AV358" s="9">
        <v>0</v>
      </c>
      <c r="AX358" s="9"/>
    </row>
    <row r="359" spans="1:50" x14ac:dyDescent="0.2">
      <c r="A359" s="11" t="s">
        <v>90</v>
      </c>
      <c r="B359" s="9">
        <v>0</v>
      </c>
      <c r="C359" s="9">
        <v>0</v>
      </c>
      <c r="D359" s="9">
        <v>0</v>
      </c>
      <c r="E359" s="9">
        <v>0</v>
      </c>
      <c r="F359" s="9">
        <v>0</v>
      </c>
      <c r="G359" s="9">
        <v>0</v>
      </c>
      <c r="H359" s="9">
        <v>0</v>
      </c>
      <c r="I359" s="9">
        <v>0</v>
      </c>
      <c r="J359" s="9">
        <v>0</v>
      </c>
      <c r="K359" s="9">
        <v>0</v>
      </c>
      <c r="L359" s="9">
        <v>0</v>
      </c>
      <c r="M359" s="9">
        <v>0</v>
      </c>
      <c r="N359" s="9">
        <v>0</v>
      </c>
      <c r="O359" s="9">
        <v>0</v>
      </c>
      <c r="P359" s="9">
        <v>0</v>
      </c>
      <c r="Q359" s="9">
        <v>0</v>
      </c>
      <c r="R359" s="9">
        <v>0</v>
      </c>
      <c r="S359" s="9">
        <v>0</v>
      </c>
      <c r="T359" s="9">
        <v>0</v>
      </c>
      <c r="U359" s="9">
        <v>0</v>
      </c>
      <c r="V359" s="9">
        <v>0</v>
      </c>
      <c r="W359" s="9">
        <v>0</v>
      </c>
      <c r="X359" s="9">
        <v>0</v>
      </c>
      <c r="Y359" s="9">
        <v>0</v>
      </c>
      <c r="Z359" s="9">
        <v>0</v>
      </c>
      <c r="AA359" s="9">
        <v>0</v>
      </c>
      <c r="AB359" s="9">
        <v>0</v>
      </c>
      <c r="AC359" s="9">
        <v>0</v>
      </c>
      <c r="AD359" s="9">
        <v>0</v>
      </c>
      <c r="AE359" s="9">
        <v>0</v>
      </c>
      <c r="AF359" s="9">
        <v>0</v>
      </c>
      <c r="AG359" s="9">
        <v>0</v>
      </c>
      <c r="AH359" s="9">
        <v>0</v>
      </c>
      <c r="AI359" s="9">
        <v>0</v>
      </c>
      <c r="AJ359" s="9">
        <v>0</v>
      </c>
      <c r="AK359" s="9">
        <v>0</v>
      </c>
      <c r="AL359" s="9">
        <v>0</v>
      </c>
      <c r="AM359" s="9">
        <v>0</v>
      </c>
      <c r="AN359" s="9">
        <v>0</v>
      </c>
      <c r="AO359" s="9">
        <v>0</v>
      </c>
      <c r="AP359" s="9">
        <v>0</v>
      </c>
      <c r="AQ359" s="9">
        <v>0</v>
      </c>
      <c r="AR359" s="9">
        <v>0</v>
      </c>
      <c r="AS359" s="9">
        <v>0</v>
      </c>
      <c r="AT359" s="9">
        <v>0</v>
      </c>
      <c r="AU359" s="9">
        <v>0</v>
      </c>
      <c r="AV359" s="9">
        <v>0</v>
      </c>
      <c r="AX359" s="9"/>
    </row>
    <row r="360" spans="1:50" x14ac:dyDescent="0.2">
      <c r="A360" s="11" t="s">
        <v>75</v>
      </c>
      <c r="B360" s="9">
        <v>0</v>
      </c>
      <c r="C360" s="9">
        <v>0</v>
      </c>
      <c r="D360" s="9">
        <v>0</v>
      </c>
      <c r="E360" s="9">
        <v>0</v>
      </c>
      <c r="F360" s="9">
        <v>0</v>
      </c>
      <c r="G360" s="9">
        <v>0</v>
      </c>
      <c r="H360" s="9">
        <v>0</v>
      </c>
      <c r="I360" s="9">
        <v>0</v>
      </c>
      <c r="J360" s="9">
        <v>0</v>
      </c>
      <c r="K360" s="9">
        <v>0</v>
      </c>
      <c r="L360" s="9">
        <v>0</v>
      </c>
      <c r="M360" s="9">
        <v>0</v>
      </c>
      <c r="N360" s="9">
        <v>0</v>
      </c>
      <c r="O360" s="9">
        <v>0</v>
      </c>
      <c r="P360" s="9">
        <v>0</v>
      </c>
      <c r="Q360" s="9">
        <v>0</v>
      </c>
      <c r="R360" s="9">
        <v>0</v>
      </c>
      <c r="S360" s="9">
        <v>0</v>
      </c>
      <c r="T360" s="9">
        <v>0</v>
      </c>
      <c r="U360" s="9">
        <v>0</v>
      </c>
      <c r="V360" s="9">
        <v>0</v>
      </c>
      <c r="W360" s="9">
        <v>0</v>
      </c>
      <c r="X360" s="9">
        <v>0</v>
      </c>
      <c r="Y360" s="9">
        <v>0</v>
      </c>
      <c r="Z360" s="9">
        <v>0</v>
      </c>
      <c r="AA360" s="9">
        <v>0</v>
      </c>
      <c r="AB360" s="9">
        <v>0</v>
      </c>
      <c r="AC360" s="9">
        <v>0</v>
      </c>
      <c r="AD360" s="9">
        <v>0</v>
      </c>
      <c r="AE360" s="9">
        <v>0</v>
      </c>
      <c r="AF360" s="9">
        <v>0</v>
      </c>
      <c r="AG360" s="9">
        <v>0</v>
      </c>
      <c r="AH360" s="9">
        <v>0</v>
      </c>
      <c r="AI360" s="9">
        <v>0</v>
      </c>
      <c r="AJ360" s="9">
        <v>0</v>
      </c>
      <c r="AK360" s="9">
        <v>0</v>
      </c>
      <c r="AL360" s="9">
        <v>0</v>
      </c>
      <c r="AM360" s="9">
        <v>0</v>
      </c>
      <c r="AN360" s="9">
        <v>0</v>
      </c>
      <c r="AO360" s="9">
        <v>0</v>
      </c>
      <c r="AP360" s="9">
        <v>0</v>
      </c>
      <c r="AQ360" s="9">
        <v>0</v>
      </c>
      <c r="AR360" s="9">
        <v>0</v>
      </c>
      <c r="AS360" s="9">
        <v>0</v>
      </c>
      <c r="AT360" s="9">
        <v>0</v>
      </c>
      <c r="AU360" s="9">
        <v>0</v>
      </c>
      <c r="AV360" s="9">
        <v>0</v>
      </c>
      <c r="AX360" s="9"/>
    </row>
    <row r="361" spans="1:50" x14ac:dyDescent="0.2">
      <c r="A361" s="11" t="s">
        <v>111</v>
      </c>
      <c r="B361" s="9">
        <v>0</v>
      </c>
      <c r="C361" s="9">
        <v>0</v>
      </c>
      <c r="D361" s="9">
        <v>0</v>
      </c>
      <c r="E361" s="9">
        <v>0</v>
      </c>
      <c r="F361" s="9">
        <v>0</v>
      </c>
      <c r="G361" s="9">
        <v>0</v>
      </c>
      <c r="H361" s="9">
        <v>0</v>
      </c>
      <c r="I361" s="9">
        <v>0</v>
      </c>
      <c r="J361" s="9">
        <v>0</v>
      </c>
      <c r="K361" s="9">
        <v>0</v>
      </c>
      <c r="L361" s="9">
        <v>0</v>
      </c>
      <c r="M361" s="9">
        <v>0</v>
      </c>
      <c r="N361" s="9">
        <v>0</v>
      </c>
      <c r="O361" s="9">
        <v>0</v>
      </c>
      <c r="P361" s="9">
        <v>0</v>
      </c>
      <c r="Q361" s="9">
        <v>0</v>
      </c>
      <c r="R361" s="9">
        <v>0</v>
      </c>
      <c r="S361" s="9">
        <v>0</v>
      </c>
      <c r="T361" s="9">
        <v>0</v>
      </c>
      <c r="U361" s="9">
        <v>0</v>
      </c>
      <c r="V361" s="9">
        <v>0</v>
      </c>
      <c r="W361" s="9">
        <v>0</v>
      </c>
      <c r="X361" s="9">
        <v>0</v>
      </c>
      <c r="Y361" s="9">
        <v>0</v>
      </c>
      <c r="Z361" s="9">
        <v>0</v>
      </c>
      <c r="AA361" s="9">
        <v>0</v>
      </c>
      <c r="AB361" s="9">
        <v>0</v>
      </c>
      <c r="AC361" s="9">
        <v>0</v>
      </c>
      <c r="AD361" s="9">
        <v>0</v>
      </c>
      <c r="AE361" s="9">
        <v>0</v>
      </c>
      <c r="AF361" s="9">
        <v>0</v>
      </c>
      <c r="AG361" s="9">
        <v>0</v>
      </c>
      <c r="AH361" s="9">
        <v>0</v>
      </c>
      <c r="AI361" s="9">
        <v>0</v>
      </c>
      <c r="AJ361" s="9">
        <v>0</v>
      </c>
      <c r="AK361" s="9">
        <v>0</v>
      </c>
      <c r="AL361" s="9">
        <v>0</v>
      </c>
      <c r="AM361" s="9">
        <v>0</v>
      </c>
      <c r="AN361" s="9">
        <v>0</v>
      </c>
      <c r="AO361" s="9">
        <v>0</v>
      </c>
      <c r="AP361" s="9">
        <v>0</v>
      </c>
      <c r="AQ361" s="9">
        <v>0</v>
      </c>
      <c r="AR361" s="9">
        <v>0</v>
      </c>
      <c r="AS361" s="9">
        <v>0</v>
      </c>
      <c r="AT361" s="9">
        <v>0</v>
      </c>
      <c r="AU361" s="9">
        <v>0</v>
      </c>
      <c r="AV361" s="9">
        <v>0</v>
      </c>
      <c r="AX361" s="9"/>
    </row>
    <row r="362" spans="1:50" x14ac:dyDescent="0.2">
      <c r="A362" s="11" t="s">
        <v>91</v>
      </c>
      <c r="B362" s="9"/>
      <c r="C362" s="9"/>
      <c r="D362" s="9"/>
      <c r="E362" s="9">
        <v>0</v>
      </c>
      <c r="F362" s="9">
        <v>0</v>
      </c>
      <c r="G362" s="9">
        <v>0</v>
      </c>
      <c r="H362" s="9">
        <v>0</v>
      </c>
      <c r="I362" s="9">
        <v>0</v>
      </c>
      <c r="J362" s="9">
        <v>0</v>
      </c>
      <c r="K362" s="9">
        <v>0</v>
      </c>
      <c r="L362" s="9">
        <v>0</v>
      </c>
      <c r="M362" s="9">
        <v>0</v>
      </c>
      <c r="N362" s="9">
        <v>0</v>
      </c>
      <c r="O362" s="9">
        <v>1092</v>
      </c>
      <c r="P362" s="9">
        <v>1093</v>
      </c>
      <c r="Q362" s="9">
        <v>1097</v>
      </c>
      <c r="R362" s="9">
        <v>1101</v>
      </c>
      <c r="S362" s="9">
        <v>1110</v>
      </c>
      <c r="T362" s="9">
        <v>1115</v>
      </c>
      <c r="U362" s="9">
        <v>1122</v>
      </c>
      <c r="V362" s="9">
        <v>1127</v>
      </c>
      <c r="W362" s="9">
        <v>1129</v>
      </c>
      <c r="X362" s="9">
        <v>1131</v>
      </c>
      <c r="Y362" s="9">
        <v>1133</v>
      </c>
      <c r="Z362" s="9">
        <v>1155</v>
      </c>
      <c r="AA362" s="9">
        <v>1156</v>
      </c>
      <c r="AB362" s="9">
        <v>1156</v>
      </c>
      <c r="AC362" s="9">
        <v>1156</v>
      </c>
      <c r="AD362" s="9">
        <v>1156</v>
      </c>
      <c r="AE362" s="9">
        <v>1159</v>
      </c>
      <c r="AF362" s="9">
        <v>1159</v>
      </c>
      <c r="AG362" s="9">
        <v>1172</v>
      </c>
      <c r="AH362" s="9">
        <v>1173</v>
      </c>
      <c r="AI362" s="9">
        <v>1176</v>
      </c>
      <c r="AJ362" s="9">
        <v>1169</v>
      </c>
      <c r="AK362" s="9">
        <v>1172</v>
      </c>
      <c r="AL362" s="9">
        <v>1172</v>
      </c>
      <c r="AM362" s="9">
        <v>1178</v>
      </c>
      <c r="AN362" s="9">
        <v>1179</v>
      </c>
      <c r="AO362" s="9">
        <v>1179</v>
      </c>
      <c r="AP362" s="9">
        <v>1178</v>
      </c>
      <c r="AQ362" s="9">
        <v>1182</v>
      </c>
      <c r="AR362" s="9">
        <v>1185</v>
      </c>
      <c r="AS362" s="9">
        <v>1185</v>
      </c>
      <c r="AT362" s="9">
        <v>1186</v>
      </c>
      <c r="AU362" s="9">
        <v>1188</v>
      </c>
      <c r="AV362" s="9">
        <v>1188</v>
      </c>
      <c r="AX362" s="9"/>
    </row>
    <row r="363" spans="1:50" x14ac:dyDescent="0.2">
      <c r="A363" s="11" t="s">
        <v>92</v>
      </c>
      <c r="B363" s="9"/>
      <c r="C363" s="9"/>
      <c r="D363" s="9"/>
      <c r="E363" s="9">
        <v>0</v>
      </c>
      <c r="F363" s="9">
        <v>0</v>
      </c>
      <c r="G363" s="9">
        <v>0</v>
      </c>
      <c r="H363" s="9">
        <v>0</v>
      </c>
      <c r="I363" s="9">
        <v>0</v>
      </c>
      <c r="J363" s="9">
        <v>0</v>
      </c>
      <c r="K363" s="9">
        <v>0</v>
      </c>
      <c r="L363" s="9">
        <v>0</v>
      </c>
      <c r="M363" s="9">
        <v>0</v>
      </c>
      <c r="N363" s="9">
        <v>0</v>
      </c>
      <c r="O363" s="9">
        <v>0</v>
      </c>
      <c r="P363" s="9">
        <v>0</v>
      </c>
      <c r="Q363" s="9">
        <v>0</v>
      </c>
      <c r="R363" s="9">
        <v>0</v>
      </c>
      <c r="S363" s="9">
        <v>0</v>
      </c>
      <c r="T363" s="9">
        <v>0</v>
      </c>
      <c r="U363" s="9">
        <v>0</v>
      </c>
      <c r="V363" s="9">
        <v>0</v>
      </c>
      <c r="W363" s="9">
        <v>0</v>
      </c>
      <c r="X363" s="9">
        <v>0</v>
      </c>
      <c r="Y363" s="9">
        <v>0</v>
      </c>
      <c r="Z363" s="9">
        <v>0</v>
      </c>
      <c r="AA363" s="9">
        <v>0</v>
      </c>
      <c r="AB363" s="9">
        <v>0</v>
      </c>
      <c r="AC363" s="9">
        <v>0</v>
      </c>
      <c r="AD363" s="9">
        <v>0</v>
      </c>
      <c r="AE363" s="9">
        <v>0</v>
      </c>
      <c r="AF363" s="9">
        <v>0</v>
      </c>
      <c r="AG363" s="9">
        <v>0</v>
      </c>
      <c r="AH363" s="9">
        <v>0</v>
      </c>
      <c r="AI363" s="9">
        <v>0</v>
      </c>
      <c r="AJ363" s="9">
        <v>0</v>
      </c>
      <c r="AK363" s="9">
        <v>0</v>
      </c>
      <c r="AL363" s="9">
        <v>0</v>
      </c>
      <c r="AM363" s="9">
        <v>0</v>
      </c>
      <c r="AN363" s="9">
        <v>0</v>
      </c>
      <c r="AO363" s="9">
        <v>0</v>
      </c>
      <c r="AP363" s="9">
        <v>0</v>
      </c>
      <c r="AQ363" s="9">
        <v>0</v>
      </c>
      <c r="AR363" s="9">
        <v>0</v>
      </c>
      <c r="AS363" s="9">
        <v>0</v>
      </c>
      <c r="AT363" s="9">
        <v>0</v>
      </c>
      <c r="AU363" s="9">
        <v>0</v>
      </c>
      <c r="AV363" s="9">
        <v>0</v>
      </c>
      <c r="AX363" s="9"/>
    </row>
    <row r="364" spans="1:50" x14ac:dyDescent="0.2">
      <c r="A364" s="11" t="s">
        <v>129</v>
      </c>
      <c r="B364" s="9">
        <v>0</v>
      </c>
      <c r="C364" s="9">
        <v>0</v>
      </c>
      <c r="D364" s="9">
        <v>0</v>
      </c>
      <c r="E364" s="9">
        <v>0</v>
      </c>
      <c r="F364" s="9">
        <v>0</v>
      </c>
      <c r="G364" s="9">
        <v>0</v>
      </c>
      <c r="H364" s="9">
        <v>0</v>
      </c>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X364" s="9"/>
    </row>
    <row r="365" spans="1:50" x14ac:dyDescent="0.2">
      <c r="A365" s="11" t="s">
        <v>134</v>
      </c>
      <c r="B365" s="9"/>
      <c r="C365" s="9"/>
      <c r="D365" s="9"/>
      <c r="E365" s="9"/>
      <c r="F365" s="9"/>
      <c r="G365" s="9"/>
      <c r="H365" s="9"/>
      <c r="I365" s="9"/>
      <c r="J365" s="9"/>
      <c r="K365" s="9"/>
      <c r="L365" s="9"/>
      <c r="M365" s="9"/>
      <c r="N365" s="9"/>
      <c r="O365" s="9"/>
      <c r="P365" s="9"/>
      <c r="Q365" s="9"/>
      <c r="R365" s="9">
        <v>0</v>
      </c>
      <c r="S365" s="9">
        <v>0</v>
      </c>
      <c r="T365" s="9">
        <v>0</v>
      </c>
      <c r="U365" s="9">
        <v>0</v>
      </c>
      <c r="V365" s="9">
        <v>0</v>
      </c>
      <c r="W365" s="9">
        <v>0</v>
      </c>
      <c r="X365" s="9">
        <v>0</v>
      </c>
      <c r="Y365" s="9">
        <v>0</v>
      </c>
      <c r="Z365" s="9">
        <v>0</v>
      </c>
      <c r="AA365" s="9">
        <v>0</v>
      </c>
      <c r="AB365" s="9">
        <v>0</v>
      </c>
      <c r="AC365" s="9">
        <v>0</v>
      </c>
      <c r="AD365" s="9">
        <v>0</v>
      </c>
      <c r="AE365" s="9">
        <v>0</v>
      </c>
      <c r="AF365" s="9"/>
      <c r="AG365" s="9"/>
      <c r="AH365" s="9"/>
      <c r="AI365" s="9"/>
      <c r="AJ365" s="9"/>
      <c r="AK365" s="9"/>
      <c r="AL365" s="9"/>
      <c r="AM365" s="9"/>
      <c r="AN365" s="9"/>
      <c r="AO365" s="9"/>
      <c r="AP365" s="9"/>
      <c r="AQ365" s="9"/>
      <c r="AR365" s="9"/>
      <c r="AS365" s="9"/>
      <c r="AT365" s="9"/>
      <c r="AU365" s="9"/>
      <c r="AV365" s="9"/>
      <c r="AX365" s="9"/>
    </row>
    <row r="366" spans="1:50" x14ac:dyDescent="0.2">
      <c r="A366" s="11" t="s">
        <v>112</v>
      </c>
      <c r="B366" s="9">
        <v>0</v>
      </c>
      <c r="C366" s="9">
        <v>0</v>
      </c>
      <c r="D366" s="9">
        <v>0</v>
      </c>
      <c r="E366" s="9">
        <v>0</v>
      </c>
      <c r="F366" s="9">
        <v>0</v>
      </c>
      <c r="G366" s="9">
        <v>0</v>
      </c>
      <c r="H366" s="9">
        <v>0</v>
      </c>
      <c r="I366" s="9">
        <v>0</v>
      </c>
      <c r="J366" s="9">
        <v>0</v>
      </c>
      <c r="K366" s="9">
        <v>0</v>
      </c>
      <c r="L366" s="9">
        <v>0</v>
      </c>
      <c r="M366" s="9">
        <v>0</v>
      </c>
      <c r="N366" s="9">
        <v>0</v>
      </c>
      <c r="O366" s="9">
        <v>0</v>
      </c>
      <c r="P366" s="9">
        <v>0</v>
      </c>
      <c r="Q366" s="9">
        <v>0</v>
      </c>
      <c r="R366" s="9">
        <v>0</v>
      </c>
      <c r="S366" s="9">
        <v>0</v>
      </c>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X366" s="9"/>
    </row>
    <row r="367" spans="1:50" x14ac:dyDescent="0.2">
      <c r="A367" s="11" t="s">
        <v>93</v>
      </c>
      <c r="B367" s="9">
        <v>0</v>
      </c>
      <c r="C367" s="9">
        <v>0</v>
      </c>
      <c r="D367" s="9">
        <v>0</v>
      </c>
      <c r="E367" s="9">
        <v>0</v>
      </c>
      <c r="F367" s="9">
        <v>0</v>
      </c>
      <c r="G367" s="9">
        <v>0</v>
      </c>
      <c r="H367" s="9">
        <v>0</v>
      </c>
      <c r="I367" s="9">
        <v>0</v>
      </c>
      <c r="J367" s="9">
        <v>0</v>
      </c>
      <c r="K367" s="9">
        <v>0</v>
      </c>
      <c r="L367" s="9">
        <v>0</v>
      </c>
      <c r="M367" s="9">
        <v>0</v>
      </c>
      <c r="N367" s="9">
        <v>0</v>
      </c>
      <c r="O367" s="9">
        <v>0</v>
      </c>
      <c r="P367" s="9">
        <v>0</v>
      </c>
      <c r="Q367" s="9">
        <v>0</v>
      </c>
      <c r="R367" s="9">
        <v>0</v>
      </c>
      <c r="S367" s="9">
        <v>0</v>
      </c>
      <c r="T367" s="9">
        <v>0</v>
      </c>
      <c r="U367" s="9">
        <v>0</v>
      </c>
      <c r="V367" s="9">
        <v>0</v>
      </c>
      <c r="W367" s="9">
        <v>0</v>
      </c>
      <c r="X367" s="9">
        <v>0</v>
      </c>
      <c r="Y367" s="9">
        <v>0</v>
      </c>
      <c r="Z367" s="9">
        <v>0</v>
      </c>
      <c r="AA367" s="9">
        <v>0</v>
      </c>
      <c r="AB367" s="9">
        <v>0</v>
      </c>
      <c r="AC367" s="9">
        <v>0</v>
      </c>
      <c r="AD367" s="9">
        <v>0</v>
      </c>
      <c r="AE367" s="9">
        <v>0</v>
      </c>
      <c r="AF367" s="9">
        <v>0</v>
      </c>
      <c r="AG367" s="9">
        <v>0</v>
      </c>
      <c r="AH367" s="9">
        <v>0</v>
      </c>
      <c r="AI367" s="9">
        <v>0</v>
      </c>
      <c r="AJ367" s="9">
        <v>0</v>
      </c>
      <c r="AK367" s="9">
        <v>0</v>
      </c>
      <c r="AL367" s="9">
        <v>0</v>
      </c>
      <c r="AM367" s="9">
        <v>0</v>
      </c>
      <c r="AN367" s="9">
        <v>0</v>
      </c>
      <c r="AO367" s="9">
        <v>0</v>
      </c>
      <c r="AP367" s="9">
        <v>0</v>
      </c>
      <c r="AQ367" s="9">
        <v>0</v>
      </c>
      <c r="AR367" s="9">
        <v>0</v>
      </c>
      <c r="AS367" s="9">
        <v>0</v>
      </c>
      <c r="AT367" s="9">
        <v>0</v>
      </c>
      <c r="AU367" s="9">
        <v>0</v>
      </c>
      <c r="AV367" s="9">
        <v>0</v>
      </c>
      <c r="AX367" s="9"/>
    </row>
    <row r="368" spans="1:50" x14ac:dyDescent="0.2">
      <c r="A368" s="11" t="s">
        <v>130</v>
      </c>
      <c r="B368" s="9">
        <v>0</v>
      </c>
      <c r="C368" s="9">
        <v>0</v>
      </c>
      <c r="D368" s="9">
        <v>0</v>
      </c>
      <c r="E368" s="9">
        <v>0</v>
      </c>
      <c r="F368" s="9">
        <v>0</v>
      </c>
      <c r="G368" s="9">
        <v>0</v>
      </c>
      <c r="H368" s="9">
        <v>0</v>
      </c>
      <c r="I368" s="9">
        <v>0</v>
      </c>
      <c r="J368" s="9">
        <v>0</v>
      </c>
      <c r="K368" s="9">
        <v>0</v>
      </c>
      <c r="L368" s="9">
        <v>0</v>
      </c>
      <c r="M368" s="9">
        <v>0</v>
      </c>
      <c r="N368" s="9">
        <v>0</v>
      </c>
      <c r="O368" s="9">
        <v>0</v>
      </c>
      <c r="P368" s="9">
        <v>0</v>
      </c>
      <c r="Q368" s="9">
        <v>0</v>
      </c>
      <c r="R368" s="9">
        <v>0</v>
      </c>
      <c r="S368" s="9">
        <v>0</v>
      </c>
      <c r="T368" s="9">
        <v>0</v>
      </c>
      <c r="U368" s="9">
        <v>0</v>
      </c>
      <c r="V368" s="9">
        <v>0</v>
      </c>
      <c r="W368" s="9">
        <v>0</v>
      </c>
      <c r="X368" s="9">
        <v>0</v>
      </c>
      <c r="Y368" s="9">
        <v>0</v>
      </c>
      <c r="Z368" s="9">
        <v>0</v>
      </c>
      <c r="AA368" s="9">
        <v>0</v>
      </c>
      <c r="AB368" s="9">
        <v>0</v>
      </c>
      <c r="AC368" s="9">
        <v>0</v>
      </c>
      <c r="AD368" s="9">
        <v>0</v>
      </c>
      <c r="AE368" s="9">
        <v>0</v>
      </c>
      <c r="AF368" s="9">
        <v>0</v>
      </c>
      <c r="AG368" s="9">
        <v>0</v>
      </c>
      <c r="AH368" s="9">
        <v>0</v>
      </c>
      <c r="AI368" s="9">
        <v>0</v>
      </c>
      <c r="AJ368" s="9">
        <v>0</v>
      </c>
      <c r="AK368" s="9">
        <v>0</v>
      </c>
      <c r="AL368" s="9">
        <v>0</v>
      </c>
      <c r="AM368" s="9">
        <v>0</v>
      </c>
      <c r="AN368" s="9">
        <v>0</v>
      </c>
      <c r="AO368" s="9">
        <v>0</v>
      </c>
      <c r="AP368" s="9">
        <v>0</v>
      </c>
      <c r="AQ368" s="9">
        <v>0</v>
      </c>
      <c r="AR368" s="9">
        <v>0</v>
      </c>
      <c r="AS368" s="9">
        <v>0</v>
      </c>
      <c r="AT368" s="9">
        <v>0</v>
      </c>
      <c r="AU368" s="9">
        <v>0</v>
      </c>
      <c r="AV368" s="9">
        <v>0</v>
      </c>
      <c r="AX368" s="9"/>
    </row>
    <row r="369" spans="1:50" x14ac:dyDescent="0.2">
      <c r="A369" s="11" t="s">
        <v>113</v>
      </c>
      <c r="B369" s="9">
        <v>0</v>
      </c>
      <c r="C369" s="9">
        <v>0</v>
      </c>
      <c r="D369" s="9">
        <v>0</v>
      </c>
      <c r="E369" s="9">
        <v>0</v>
      </c>
      <c r="F369" s="9">
        <v>0</v>
      </c>
      <c r="G369" s="9">
        <v>0</v>
      </c>
      <c r="H369" s="9">
        <v>0</v>
      </c>
      <c r="I369" s="9">
        <v>0</v>
      </c>
      <c r="J369" s="9">
        <v>0</v>
      </c>
      <c r="K369" s="9">
        <v>0</v>
      </c>
      <c r="L369" s="9">
        <v>0</v>
      </c>
      <c r="M369" s="9">
        <v>0</v>
      </c>
      <c r="N369" s="9">
        <v>0</v>
      </c>
      <c r="O369" s="9">
        <v>0</v>
      </c>
      <c r="P369" s="9">
        <v>0</v>
      </c>
      <c r="Q369" s="9">
        <v>0</v>
      </c>
      <c r="R369" s="9">
        <v>0</v>
      </c>
      <c r="S369" s="9">
        <v>0</v>
      </c>
      <c r="T369" s="9">
        <v>0</v>
      </c>
      <c r="U369" s="9">
        <v>0</v>
      </c>
      <c r="V369" s="9">
        <v>0</v>
      </c>
      <c r="W369" s="9">
        <v>0</v>
      </c>
      <c r="X369" s="9">
        <v>0</v>
      </c>
      <c r="Y369" s="9">
        <v>0</v>
      </c>
      <c r="Z369" s="9">
        <v>0</v>
      </c>
      <c r="AA369" s="9">
        <v>0</v>
      </c>
      <c r="AB369" s="9">
        <v>0</v>
      </c>
      <c r="AC369" s="9">
        <v>0</v>
      </c>
      <c r="AD369" s="9">
        <v>0</v>
      </c>
      <c r="AE369" s="9">
        <v>0</v>
      </c>
      <c r="AF369" s="9">
        <v>0</v>
      </c>
      <c r="AG369" s="9">
        <v>0</v>
      </c>
      <c r="AH369" s="9">
        <v>0</v>
      </c>
      <c r="AI369" s="9">
        <v>0</v>
      </c>
      <c r="AJ369" s="9">
        <v>0</v>
      </c>
      <c r="AK369" s="9">
        <v>0</v>
      </c>
      <c r="AL369" s="9">
        <v>0</v>
      </c>
      <c r="AM369" s="9">
        <v>0</v>
      </c>
      <c r="AN369" s="9">
        <v>0</v>
      </c>
      <c r="AO369" s="9">
        <v>0</v>
      </c>
      <c r="AP369" s="9">
        <v>0</v>
      </c>
      <c r="AQ369" s="9">
        <v>0</v>
      </c>
      <c r="AR369" s="9">
        <v>0</v>
      </c>
      <c r="AS369" s="9">
        <v>0</v>
      </c>
      <c r="AT369" s="9">
        <v>0</v>
      </c>
      <c r="AU369" s="9">
        <v>0</v>
      </c>
      <c r="AV369" s="9">
        <v>0</v>
      </c>
      <c r="AX369" s="9"/>
    </row>
    <row r="370" spans="1:50" x14ac:dyDescent="0.2">
      <c r="A370" s="11" t="s">
        <v>94</v>
      </c>
      <c r="B370" s="9">
        <v>0</v>
      </c>
      <c r="C370" s="9">
        <v>0</v>
      </c>
      <c r="D370" s="9">
        <v>0</v>
      </c>
      <c r="E370" s="9">
        <v>0</v>
      </c>
      <c r="F370" s="9">
        <v>0</v>
      </c>
      <c r="G370" s="9">
        <v>0</v>
      </c>
      <c r="H370" s="9">
        <v>0</v>
      </c>
      <c r="I370" s="9">
        <v>0</v>
      </c>
      <c r="J370" s="9">
        <v>0</v>
      </c>
      <c r="K370" s="9">
        <v>0</v>
      </c>
      <c r="L370" s="9">
        <v>0</v>
      </c>
      <c r="M370" s="9">
        <v>0</v>
      </c>
      <c r="N370" s="9">
        <v>0</v>
      </c>
      <c r="O370" s="9">
        <v>0</v>
      </c>
      <c r="P370" s="9">
        <v>0</v>
      </c>
      <c r="Q370" s="9">
        <v>0</v>
      </c>
      <c r="R370" s="9">
        <v>0</v>
      </c>
      <c r="S370" s="9">
        <v>0</v>
      </c>
      <c r="T370" s="9">
        <v>0</v>
      </c>
      <c r="U370" s="9">
        <v>0</v>
      </c>
      <c r="V370" s="9">
        <v>0</v>
      </c>
      <c r="W370" s="9">
        <v>0</v>
      </c>
      <c r="X370" s="9">
        <v>0</v>
      </c>
      <c r="Y370" s="9">
        <v>0</v>
      </c>
      <c r="Z370" s="9">
        <v>0</v>
      </c>
      <c r="AA370" s="9">
        <v>0</v>
      </c>
      <c r="AB370" s="9">
        <v>0</v>
      </c>
      <c r="AC370" s="9">
        <v>0</v>
      </c>
      <c r="AD370" s="9">
        <v>0</v>
      </c>
      <c r="AE370" s="9">
        <v>0</v>
      </c>
      <c r="AF370" s="9">
        <v>0</v>
      </c>
      <c r="AG370" s="9">
        <v>0</v>
      </c>
      <c r="AH370" s="9">
        <v>0</v>
      </c>
      <c r="AI370" s="9">
        <v>0</v>
      </c>
      <c r="AJ370" s="9">
        <v>0</v>
      </c>
      <c r="AK370" s="9">
        <v>0</v>
      </c>
      <c r="AL370" s="9">
        <v>0</v>
      </c>
      <c r="AM370" s="9">
        <v>0</v>
      </c>
      <c r="AN370" s="9">
        <v>0</v>
      </c>
      <c r="AO370" s="9">
        <v>0</v>
      </c>
      <c r="AP370" s="9">
        <v>0</v>
      </c>
      <c r="AQ370" s="9">
        <v>0</v>
      </c>
      <c r="AR370" s="9">
        <v>0</v>
      </c>
      <c r="AS370" s="9">
        <v>0</v>
      </c>
      <c r="AT370" s="9">
        <v>0</v>
      </c>
      <c r="AU370" s="9">
        <v>0</v>
      </c>
      <c r="AV370" s="9">
        <v>0</v>
      </c>
      <c r="AX370" s="9"/>
    </row>
    <row r="371" spans="1:50" x14ac:dyDescent="0.2">
      <c r="A371" s="11" t="s">
        <v>136</v>
      </c>
      <c r="B371" s="9"/>
      <c r="C371" s="9"/>
      <c r="D371" s="9"/>
      <c r="E371" s="9"/>
      <c r="F371" s="9"/>
      <c r="G371" s="9"/>
      <c r="H371" s="9">
        <v>0</v>
      </c>
      <c r="I371" s="9">
        <v>0</v>
      </c>
      <c r="J371" s="9">
        <v>0</v>
      </c>
      <c r="K371" s="9">
        <v>0</v>
      </c>
      <c r="L371" s="9">
        <v>0</v>
      </c>
      <c r="M371" s="9">
        <v>0</v>
      </c>
      <c r="N371" s="9">
        <v>0</v>
      </c>
      <c r="O371" s="9">
        <v>0</v>
      </c>
      <c r="P371" s="9">
        <v>0</v>
      </c>
      <c r="Q371" s="9">
        <v>0</v>
      </c>
      <c r="R371" s="9">
        <v>0</v>
      </c>
      <c r="S371" s="9">
        <v>0</v>
      </c>
      <c r="T371" s="9">
        <v>0</v>
      </c>
      <c r="U371" s="9">
        <v>0</v>
      </c>
      <c r="V371" s="9">
        <v>0</v>
      </c>
      <c r="W371" s="9">
        <v>0</v>
      </c>
      <c r="X371" s="9">
        <v>0</v>
      </c>
      <c r="Y371" s="9">
        <v>0</v>
      </c>
      <c r="Z371" s="9">
        <v>0</v>
      </c>
      <c r="AA371" s="9">
        <v>0</v>
      </c>
      <c r="AB371" s="9">
        <v>0</v>
      </c>
      <c r="AC371" s="9">
        <v>0</v>
      </c>
      <c r="AD371" s="9">
        <v>0</v>
      </c>
      <c r="AE371" s="9">
        <v>0</v>
      </c>
      <c r="AF371" s="9">
        <v>0</v>
      </c>
      <c r="AG371" s="9">
        <v>0</v>
      </c>
      <c r="AH371" s="9">
        <v>0</v>
      </c>
      <c r="AI371" s="9">
        <v>0</v>
      </c>
      <c r="AJ371" s="9">
        <v>0</v>
      </c>
      <c r="AK371" s="9">
        <v>0</v>
      </c>
      <c r="AL371" s="9">
        <v>0</v>
      </c>
      <c r="AM371" s="9">
        <v>0</v>
      </c>
      <c r="AN371" s="9">
        <v>0</v>
      </c>
      <c r="AO371" s="9">
        <v>0</v>
      </c>
      <c r="AP371" s="9">
        <v>0</v>
      </c>
      <c r="AQ371" s="9">
        <v>0</v>
      </c>
      <c r="AR371" s="9">
        <v>0</v>
      </c>
      <c r="AS371" s="9">
        <v>0</v>
      </c>
      <c r="AT371" s="9">
        <v>0</v>
      </c>
      <c r="AU371" s="9">
        <v>0</v>
      </c>
      <c r="AV371" s="9">
        <v>0</v>
      </c>
      <c r="AX371" s="9"/>
    </row>
    <row r="372" spans="1:50" x14ac:dyDescent="0.2">
      <c r="A372" s="11" t="s">
        <v>100</v>
      </c>
      <c r="B372" s="9">
        <v>0</v>
      </c>
      <c r="C372" s="9">
        <v>0</v>
      </c>
      <c r="D372" s="9">
        <v>0</v>
      </c>
      <c r="E372" s="9">
        <v>0</v>
      </c>
      <c r="F372" s="9">
        <v>0</v>
      </c>
      <c r="G372" s="9">
        <v>0</v>
      </c>
      <c r="H372" s="9">
        <v>0</v>
      </c>
      <c r="I372" s="9">
        <v>0</v>
      </c>
      <c r="J372" s="9">
        <v>0</v>
      </c>
      <c r="K372" s="9">
        <v>0</v>
      </c>
      <c r="L372" s="9">
        <v>0</v>
      </c>
      <c r="M372" s="9">
        <v>0</v>
      </c>
      <c r="N372" s="9">
        <v>0</v>
      </c>
      <c r="O372" s="9">
        <v>0</v>
      </c>
      <c r="P372" s="9">
        <v>0</v>
      </c>
      <c r="Q372" s="9">
        <v>0</v>
      </c>
      <c r="R372" s="9">
        <v>0</v>
      </c>
      <c r="S372" s="9">
        <v>0</v>
      </c>
      <c r="T372" s="9">
        <v>0</v>
      </c>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X372" s="9"/>
    </row>
    <row r="373" spans="1:50" x14ac:dyDescent="0.2">
      <c r="A373" s="11" t="s">
        <v>131</v>
      </c>
      <c r="B373" s="9"/>
      <c r="C373" s="9"/>
      <c r="D373" s="9"/>
      <c r="E373" s="9"/>
      <c r="F373" s="9"/>
      <c r="G373" s="9"/>
      <c r="H373" s="9"/>
      <c r="I373" s="9"/>
      <c r="J373" s="9"/>
      <c r="K373" s="9"/>
      <c r="L373" s="9">
        <v>0</v>
      </c>
      <c r="M373" s="9">
        <v>0</v>
      </c>
      <c r="N373" s="9">
        <v>0</v>
      </c>
      <c r="O373" s="9">
        <v>0</v>
      </c>
      <c r="P373" s="9">
        <v>0</v>
      </c>
      <c r="Q373" s="9">
        <v>0</v>
      </c>
      <c r="R373" s="9">
        <v>0</v>
      </c>
      <c r="S373" s="9">
        <v>0</v>
      </c>
      <c r="T373" s="9">
        <v>0</v>
      </c>
      <c r="U373" s="9">
        <v>0</v>
      </c>
      <c r="V373" s="9">
        <v>0</v>
      </c>
      <c r="W373" s="9">
        <v>0</v>
      </c>
      <c r="X373" s="9">
        <v>0</v>
      </c>
      <c r="Y373" s="9">
        <v>0</v>
      </c>
      <c r="Z373" s="9">
        <v>0</v>
      </c>
      <c r="AA373" s="9">
        <v>0</v>
      </c>
      <c r="AB373" s="9">
        <v>0</v>
      </c>
      <c r="AC373" s="9">
        <v>0</v>
      </c>
      <c r="AD373" s="9">
        <v>0</v>
      </c>
      <c r="AE373" s="9">
        <v>0</v>
      </c>
      <c r="AF373" s="9">
        <v>0</v>
      </c>
      <c r="AG373" s="9">
        <v>0</v>
      </c>
      <c r="AH373" s="9">
        <v>0</v>
      </c>
      <c r="AI373" s="9">
        <v>0</v>
      </c>
      <c r="AJ373" s="9">
        <v>0</v>
      </c>
      <c r="AK373" s="9">
        <v>0</v>
      </c>
      <c r="AL373" s="9">
        <v>0</v>
      </c>
      <c r="AM373" s="9">
        <v>0</v>
      </c>
      <c r="AN373" s="9">
        <v>0</v>
      </c>
      <c r="AO373" s="9">
        <v>0</v>
      </c>
      <c r="AP373" s="9">
        <v>0</v>
      </c>
      <c r="AQ373" s="9">
        <v>0</v>
      </c>
      <c r="AR373" s="9">
        <v>0</v>
      </c>
      <c r="AS373" s="9">
        <v>0</v>
      </c>
      <c r="AT373" s="9">
        <v>0</v>
      </c>
      <c r="AU373" s="9">
        <v>0</v>
      </c>
      <c r="AV373" s="9">
        <v>0</v>
      </c>
      <c r="AX373" s="9"/>
    </row>
    <row r="374" spans="1:50" x14ac:dyDescent="0.2">
      <c r="A374" s="11" t="s">
        <v>114</v>
      </c>
      <c r="B374" s="9">
        <v>0</v>
      </c>
      <c r="C374" s="9">
        <v>0</v>
      </c>
      <c r="D374" s="9">
        <v>0</v>
      </c>
      <c r="E374" s="9">
        <v>0</v>
      </c>
      <c r="F374" s="9">
        <v>0</v>
      </c>
      <c r="G374" s="9">
        <v>0</v>
      </c>
      <c r="H374" s="9">
        <v>0</v>
      </c>
      <c r="I374" s="9">
        <v>0</v>
      </c>
      <c r="J374" s="9">
        <v>0</v>
      </c>
      <c r="K374" s="9">
        <v>0</v>
      </c>
      <c r="L374" s="9">
        <v>0</v>
      </c>
      <c r="M374" s="9">
        <v>0</v>
      </c>
      <c r="N374" s="9">
        <v>0</v>
      </c>
      <c r="O374" s="9">
        <v>0</v>
      </c>
      <c r="P374" s="9">
        <v>0</v>
      </c>
      <c r="Q374" s="9">
        <v>0</v>
      </c>
      <c r="R374" s="9">
        <v>0</v>
      </c>
      <c r="S374" s="9">
        <v>0</v>
      </c>
      <c r="T374" s="9">
        <v>0</v>
      </c>
      <c r="U374" s="9">
        <v>0</v>
      </c>
      <c r="V374" s="9">
        <v>0</v>
      </c>
      <c r="W374" s="9">
        <v>0</v>
      </c>
      <c r="X374" s="9">
        <v>0</v>
      </c>
      <c r="Y374" s="9">
        <v>0</v>
      </c>
      <c r="Z374" s="9">
        <v>0</v>
      </c>
      <c r="AA374" s="9">
        <v>0</v>
      </c>
      <c r="AB374" s="9">
        <v>0</v>
      </c>
      <c r="AC374" s="9">
        <v>0</v>
      </c>
      <c r="AD374" s="9">
        <v>0</v>
      </c>
      <c r="AE374" s="9">
        <v>0</v>
      </c>
      <c r="AF374" s="9">
        <v>0</v>
      </c>
      <c r="AG374" s="9">
        <v>0</v>
      </c>
      <c r="AH374" s="9">
        <v>0</v>
      </c>
      <c r="AI374" s="9">
        <v>0</v>
      </c>
      <c r="AJ374" s="9">
        <v>0</v>
      </c>
      <c r="AK374" s="9">
        <v>0</v>
      </c>
      <c r="AL374" s="9">
        <v>0</v>
      </c>
      <c r="AM374" s="9">
        <v>0</v>
      </c>
      <c r="AN374" s="9">
        <v>0</v>
      </c>
      <c r="AO374" s="9">
        <v>0</v>
      </c>
      <c r="AP374" s="9">
        <v>0</v>
      </c>
      <c r="AQ374" s="9">
        <v>0</v>
      </c>
      <c r="AR374" s="9">
        <v>0</v>
      </c>
      <c r="AS374" s="9">
        <v>0</v>
      </c>
      <c r="AT374" s="9">
        <v>0</v>
      </c>
      <c r="AU374" s="9">
        <v>0</v>
      </c>
      <c r="AV374" s="9">
        <v>0</v>
      </c>
      <c r="AX374" s="9"/>
    </row>
    <row r="375" spans="1:50" x14ac:dyDescent="0.2">
      <c r="A375" s="11" t="s">
        <v>95</v>
      </c>
      <c r="B375" s="9">
        <v>0</v>
      </c>
      <c r="C375" s="9">
        <v>0</v>
      </c>
      <c r="D375" s="9">
        <v>0</v>
      </c>
      <c r="E375" s="9">
        <v>0</v>
      </c>
      <c r="F375" s="9">
        <v>0</v>
      </c>
      <c r="G375" s="9">
        <v>0</v>
      </c>
      <c r="H375" s="9">
        <v>0</v>
      </c>
      <c r="I375" s="9">
        <v>0</v>
      </c>
      <c r="J375" s="9">
        <v>0</v>
      </c>
      <c r="K375" s="9">
        <v>0</v>
      </c>
      <c r="L375" s="9">
        <v>0</v>
      </c>
      <c r="M375" s="9">
        <v>0</v>
      </c>
      <c r="N375" s="9">
        <v>0</v>
      </c>
      <c r="O375" s="9">
        <v>0</v>
      </c>
      <c r="P375" s="9">
        <v>0</v>
      </c>
      <c r="Q375" s="9">
        <v>0</v>
      </c>
      <c r="R375" s="9">
        <v>0</v>
      </c>
      <c r="S375" s="9">
        <v>0</v>
      </c>
      <c r="T375" s="9">
        <v>0</v>
      </c>
      <c r="U375" s="9">
        <v>0</v>
      </c>
      <c r="V375" s="9">
        <v>0</v>
      </c>
      <c r="W375" s="9">
        <v>0</v>
      </c>
      <c r="X375" s="9">
        <v>0</v>
      </c>
      <c r="Y375" s="9">
        <v>0</v>
      </c>
      <c r="Z375" s="9">
        <v>0</v>
      </c>
      <c r="AA375" s="9">
        <v>0</v>
      </c>
      <c r="AB375" s="9">
        <v>0</v>
      </c>
      <c r="AC375" s="9">
        <v>0</v>
      </c>
      <c r="AD375" s="9">
        <v>0</v>
      </c>
      <c r="AE375" s="9">
        <v>0</v>
      </c>
      <c r="AF375" s="9">
        <v>0</v>
      </c>
      <c r="AG375" s="9">
        <v>0</v>
      </c>
      <c r="AH375" s="9">
        <v>0</v>
      </c>
      <c r="AI375" s="9">
        <v>0</v>
      </c>
      <c r="AJ375" s="9">
        <v>0</v>
      </c>
      <c r="AK375" s="9">
        <v>0</v>
      </c>
      <c r="AL375" s="9">
        <v>0</v>
      </c>
      <c r="AM375" s="9">
        <v>0</v>
      </c>
      <c r="AN375" s="9">
        <v>0</v>
      </c>
      <c r="AO375" s="9">
        <v>0</v>
      </c>
      <c r="AP375" s="9">
        <v>0</v>
      </c>
      <c r="AQ375" s="9">
        <v>0</v>
      </c>
      <c r="AR375" s="9">
        <v>0</v>
      </c>
      <c r="AS375" s="9">
        <v>0</v>
      </c>
      <c r="AT375" s="9">
        <v>0</v>
      </c>
      <c r="AU375" s="9">
        <v>0</v>
      </c>
      <c r="AV375" s="9">
        <v>0</v>
      </c>
      <c r="AX375" s="9"/>
    </row>
    <row r="376" spans="1:50" x14ac:dyDescent="0.2">
      <c r="A376" s="8" t="s">
        <v>10</v>
      </c>
      <c r="B376" s="9">
        <v>270318</v>
      </c>
      <c r="C376" s="9">
        <v>284955</v>
      </c>
      <c r="D376" s="9">
        <v>295902</v>
      </c>
      <c r="E376" s="9">
        <v>307685</v>
      </c>
      <c r="F376" s="9">
        <v>322620</v>
      </c>
      <c r="G376" s="9">
        <v>336876</v>
      </c>
      <c r="H376" s="9">
        <v>350105</v>
      </c>
      <c r="I376" s="9">
        <v>365500</v>
      </c>
      <c r="J376" s="9">
        <v>390746</v>
      </c>
      <c r="K376" s="9">
        <v>402883</v>
      </c>
      <c r="L376" s="9">
        <v>414140</v>
      </c>
      <c r="M376" s="9">
        <v>421408</v>
      </c>
      <c r="N376" s="9">
        <v>424961</v>
      </c>
      <c r="O376" s="9">
        <v>429123</v>
      </c>
      <c r="P376" s="9">
        <v>444069</v>
      </c>
      <c r="Q376" s="9">
        <v>448599</v>
      </c>
      <c r="R376" s="9">
        <v>455544</v>
      </c>
      <c r="S376" s="9">
        <v>465082</v>
      </c>
      <c r="T376" s="9">
        <v>471599</v>
      </c>
      <c r="U376" s="9">
        <v>477279</v>
      </c>
      <c r="V376" s="9">
        <v>499522</v>
      </c>
      <c r="W376" s="9">
        <v>509148</v>
      </c>
      <c r="X376" s="9">
        <v>514957</v>
      </c>
      <c r="Y376" s="9">
        <v>524506</v>
      </c>
      <c r="Z376" s="9">
        <v>532970</v>
      </c>
      <c r="AA376" s="9">
        <v>537906</v>
      </c>
      <c r="AB376" s="9">
        <v>540709</v>
      </c>
      <c r="AC376" s="9">
        <v>548985</v>
      </c>
      <c r="AD376" s="9">
        <v>554985</v>
      </c>
      <c r="AE376" s="9">
        <v>559572</v>
      </c>
      <c r="AF376" s="9">
        <v>565855</v>
      </c>
      <c r="AG376" s="9">
        <v>573235</v>
      </c>
      <c r="AH376" s="9">
        <v>582372</v>
      </c>
      <c r="AI376" s="9">
        <v>587486</v>
      </c>
      <c r="AJ376" s="9">
        <v>589503</v>
      </c>
      <c r="AK376" s="9">
        <v>590787</v>
      </c>
      <c r="AL376" s="9">
        <v>591304</v>
      </c>
      <c r="AM376" s="9">
        <v>598577</v>
      </c>
      <c r="AN376" s="9">
        <v>601393</v>
      </c>
      <c r="AO376" s="9">
        <v>609523</v>
      </c>
      <c r="AP376" s="9">
        <v>611477</v>
      </c>
      <c r="AQ376" s="9">
        <v>619856</v>
      </c>
      <c r="AR376" s="9">
        <v>625747</v>
      </c>
      <c r="AS376" s="9">
        <v>662337</v>
      </c>
      <c r="AT376" s="9">
        <v>674541</v>
      </c>
      <c r="AU376" s="9">
        <v>668713</v>
      </c>
      <c r="AV376" s="9">
        <v>675620</v>
      </c>
      <c r="AX376" s="9"/>
    </row>
    <row r="377" spans="1:50" x14ac:dyDescent="0.2">
      <c r="AX377" s="9"/>
    </row>
    <row r="378" spans="1:50" x14ac:dyDescent="0.2">
      <c r="A378" s="25" t="s">
        <v>137</v>
      </c>
      <c r="B378" s="25"/>
      <c r="C378" s="25"/>
      <c r="D378" s="25"/>
      <c r="E378" s="25"/>
      <c r="F378" s="25"/>
      <c r="G378" s="25"/>
      <c r="H378" s="25"/>
      <c r="I378" s="25"/>
      <c r="J378" s="25"/>
      <c r="K378" s="25">
        <v>267</v>
      </c>
      <c r="L378" s="25">
        <v>302</v>
      </c>
      <c r="M378" s="25">
        <v>162</v>
      </c>
      <c r="N378" s="25">
        <v>213</v>
      </c>
      <c r="O378" s="25">
        <v>2307</v>
      </c>
      <c r="P378" s="25">
        <v>2479</v>
      </c>
      <c r="Q378" s="25">
        <v>2702</v>
      </c>
      <c r="R378" s="25">
        <v>2348</v>
      </c>
      <c r="S378" s="25">
        <v>2476</v>
      </c>
      <c r="T378" s="25">
        <v>2567</v>
      </c>
      <c r="U378" s="25">
        <v>2571</v>
      </c>
      <c r="V378" s="25">
        <v>2484</v>
      </c>
      <c r="W378" s="25">
        <v>2461</v>
      </c>
      <c r="X378" s="25">
        <v>2346</v>
      </c>
      <c r="Y378" s="25">
        <v>2180</v>
      </c>
      <c r="Z378" s="25">
        <v>2102</v>
      </c>
      <c r="AA378" s="25">
        <v>2039</v>
      </c>
      <c r="AB378" s="25">
        <v>2039</v>
      </c>
      <c r="AC378" s="25">
        <v>2039</v>
      </c>
      <c r="AD378" s="25">
        <v>2037</v>
      </c>
      <c r="AE378" s="25">
        <v>1990</v>
      </c>
      <c r="AF378" s="25">
        <v>1780</v>
      </c>
      <c r="AG378" s="25">
        <v>1687</v>
      </c>
      <c r="AH378" s="25">
        <v>1627</v>
      </c>
      <c r="AI378" s="25">
        <v>1624</v>
      </c>
      <c r="AJ378" s="25">
        <v>1531</v>
      </c>
      <c r="AK378" s="25">
        <v>1508</v>
      </c>
      <c r="AL378" s="25">
        <v>1602</v>
      </c>
      <c r="AM378" s="25">
        <v>1591</v>
      </c>
      <c r="AN378" s="25">
        <v>1449</v>
      </c>
      <c r="AO378" s="25">
        <v>1449</v>
      </c>
      <c r="AP378" s="25">
        <v>1427</v>
      </c>
      <c r="AQ378" s="25">
        <v>133</v>
      </c>
      <c r="AR378" s="25">
        <v>131</v>
      </c>
      <c r="AS378" s="25">
        <v>130</v>
      </c>
      <c r="AT378" s="25">
        <f>'[3]by acquirers'!$DI$144</f>
        <v>130</v>
      </c>
      <c r="AU378" s="9">
        <v>130</v>
      </c>
      <c r="AX378" s="9"/>
    </row>
    <row r="379" spans="1:50" x14ac:dyDescent="0.2">
      <c r="A379" s="25" t="s">
        <v>3</v>
      </c>
      <c r="B379" s="25"/>
      <c r="C379" s="25"/>
      <c r="D379" s="25"/>
      <c r="E379" s="25"/>
      <c r="F379" s="25"/>
      <c r="G379" s="25"/>
      <c r="H379" s="25"/>
      <c r="I379" s="25"/>
      <c r="J379" s="25"/>
      <c r="K379" s="25">
        <v>1916</v>
      </c>
      <c r="L379" s="25">
        <v>1927</v>
      </c>
      <c r="M379" s="25">
        <v>1931</v>
      </c>
      <c r="N379" s="25">
        <v>1934</v>
      </c>
      <c r="O379" s="25">
        <v>1935</v>
      </c>
      <c r="P379" s="25">
        <v>1935</v>
      </c>
      <c r="Q379" s="25">
        <v>1946</v>
      </c>
      <c r="R379" s="25">
        <v>1966</v>
      </c>
      <c r="S379" s="25">
        <v>1985</v>
      </c>
      <c r="T379" s="25">
        <v>1990</v>
      </c>
      <c r="U379" s="25">
        <v>2001</v>
      </c>
      <c r="V379" s="25">
        <v>2007</v>
      </c>
      <c r="W379" s="25">
        <v>2008</v>
      </c>
      <c r="X379" s="25">
        <v>2010</v>
      </c>
      <c r="Y379" s="25">
        <v>2031</v>
      </c>
      <c r="Z379" s="25">
        <v>2031</v>
      </c>
      <c r="AA379" s="25">
        <v>1062</v>
      </c>
      <c r="AB379" s="25">
        <v>1062</v>
      </c>
      <c r="AC379" s="25">
        <v>1062</v>
      </c>
      <c r="AD379" s="25">
        <v>1063</v>
      </c>
      <c r="AE379" s="25">
        <v>1065</v>
      </c>
      <c r="AF379" s="25">
        <v>1065</v>
      </c>
      <c r="AG379" s="25">
        <v>1065</v>
      </c>
      <c r="AH379" s="25">
        <v>1065</v>
      </c>
      <c r="AI379" s="25">
        <v>1065</v>
      </c>
      <c r="AJ379" s="25">
        <v>1070</v>
      </c>
      <c r="AK379" s="25">
        <v>1071</v>
      </c>
      <c r="AL379" s="25">
        <v>1072</v>
      </c>
      <c r="AM379" s="25">
        <v>1071</v>
      </c>
      <c r="AN379" s="25">
        <v>1072</v>
      </c>
      <c r="AO379" s="25">
        <v>1072</v>
      </c>
      <c r="AP379" s="25">
        <v>1072</v>
      </c>
      <c r="AQ379" s="25">
        <v>1073</v>
      </c>
      <c r="AR379" s="25">
        <v>1074</v>
      </c>
      <c r="AS379" s="25">
        <v>1074</v>
      </c>
      <c r="AT379" s="25">
        <f>'[3]by acquirers'!$DI$148</f>
        <v>1076</v>
      </c>
      <c r="AU379" s="9">
        <v>1077</v>
      </c>
      <c r="AX379" s="9"/>
    </row>
    <row r="380" spans="1:50" x14ac:dyDescent="0.2">
      <c r="AX380" s="9"/>
    </row>
    <row r="381" spans="1:50" ht="16" thickBot="1" x14ac:dyDescent="0.25">
      <c r="A381" s="20" t="s">
        <v>144</v>
      </c>
      <c r="B381" s="16">
        <f>B376-(B362)+(SUM(B378:B379))</f>
        <v>270318</v>
      </c>
      <c r="C381" s="16">
        <f t="shared" ref="C381:AR381" si="10">C376-(C362)+(SUM(C378:C379))</f>
        <v>284955</v>
      </c>
      <c r="D381" s="16">
        <f t="shared" si="10"/>
        <v>295902</v>
      </c>
      <c r="E381" s="16">
        <f t="shared" si="10"/>
        <v>307685</v>
      </c>
      <c r="F381" s="16">
        <f t="shared" si="10"/>
        <v>322620</v>
      </c>
      <c r="G381" s="16">
        <f t="shared" si="10"/>
        <v>336876</v>
      </c>
      <c r="H381" s="16">
        <f t="shared" si="10"/>
        <v>350105</v>
      </c>
      <c r="I381" s="16">
        <f t="shared" si="10"/>
        <v>365500</v>
      </c>
      <c r="J381" s="16">
        <f t="shared" si="10"/>
        <v>390746</v>
      </c>
      <c r="K381" s="16">
        <f t="shared" si="10"/>
        <v>405066</v>
      </c>
      <c r="L381" s="16">
        <f t="shared" si="10"/>
        <v>416369</v>
      </c>
      <c r="M381" s="16">
        <f t="shared" si="10"/>
        <v>423501</v>
      </c>
      <c r="N381" s="16">
        <f t="shared" si="10"/>
        <v>427108</v>
      </c>
      <c r="O381" s="16">
        <f t="shared" si="10"/>
        <v>432273</v>
      </c>
      <c r="P381" s="16">
        <f t="shared" si="10"/>
        <v>447390</v>
      </c>
      <c r="Q381" s="16">
        <f t="shared" si="10"/>
        <v>452150</v>
      </c>
      <c r="R381" s="16">
        <f t="shared" si="10"/>
        <v>458757</v>
      </c>
      <c r="S381" s="16">
        <f t="shared" si="10"/>
        <v>468433</v>
      </c>
      <c r="T381" s="16">
        <f t="shared" si="10"/>
        <v>475041</v>
      </c>
      <c r="U381" s="16">
        <f t="shared" si="10"/>
        <v>480729</v>
      </c>
      <c r="V381" s="16">
        <f t="shared" si="10"/>
        <v>502886</v>
      </c>
      <c r="W381" s="16">
        <f t="shared" si="10"/>
        <v>512488</v>
      </c>
      <c r="X381" s="16">
        <f t="shared" si="10"/>
        <v>518182</v>
      </c>
      <c r="Y381" s="16">
        <f t="shared" si="10"/>
        <v>527584</v>
      </c>
      <c r="Z381" s="16">
        <f t="shared" si="10"/>
        <v>535948</v>
      </c>
      <c r="AA381" s="16">
        <f t="shared" si="10"/>
        <v>539851</v>
      </c>
      <c r="AB381" s="16">
        <f t="shared" si="10"/>
        <v>542654</v>
      </c>
      <c r="AC381" s="16">
        <f t="shared" si="10"/>
        <v>550930</v>
      </c>
      <c r="AD381" s="16">
        <f t="shared" si="10"/>
        <v>556929</v>
      </c>
      <c r="AE381" s="16">
        <f t="shared" si="10"/>
        <v>561468</v>
      </c>
      <c r="AF381" s="16">
        <f t="shared" si="10"/>
        <v>567541</v>
      </c>
      <c r="AG381" s="16">
        <f t="shared" si="10"/>
        <v>574815</v>
      </c>
      <c r="AH381" s="16">
        <f t="shared" si="10"/>
        <v>583891</v>
      </c>
      <c r="AI381" s="16">
        <f t="shared" si="10"/>
        <v>588999</v>
      </c>
      <c r="AJ381" s="16">
        <f t="shared" si="10"/>
        <v>590935</v>
      </c>
      <c r="AK381" s="16">
        <f t="shared" si="10"/>
        <v>592194</v>
      </c>
      <c r="AL381" s="16">
        <f t="shared" si="10"/>
        <v>592806</v>
      </c>
      <c r="AM381" s="16">
        <f t="shared" si="10"/>
        <v>600061</v>
      </c>
      <c r="AN381" s="16">
        <f t="shared" si="10"/>
        <v>602735</v>
      </c>
      <c r="AO381" s="16">
        <f t="shared" si="10"/>
        <v>610865</v>
      </c>
      <c r="AP381" s="16">
        <f t="shared" si="10"/>
        <v>612798</v>
      </c>
      <c r="AQ381" s="16">
        <f t="shared" si="10"/>
        <v>619880</v>
      </c>
      <c r="AR381" s="16">
        <f t="shared" si="10"/>
        <v>625767</v>
      </c>
      <c r="AS381" s="16">
        <f>AS376-(AS362)+(SUM(AS378:AS379))</f>
        <v>662356</v>
      </c>
      <c r="AT381" s="16">
        <f>AT376-(AT362)+(SUM(AT378:AT379))</f>
        <v>674561</v>
      </c>
      <c r="AU381" s="16">
        <f>AU376-(AU362)+(SUM(AU378:AU379))</f>
        <v>668732</v>
      </c>
      <c r="AX381" s="9"/>
    </row>
    <row r="382" spans="1:50" ht="16" thickTop="1" x14ac:dyDescent="0.2">
      <c r="A382" s="11"/>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X382" s="9"/>
    </row>
    <row r="383" spans="1:50" x14ac:dyDescent="0.2">
      <c r="A383" t="s">
        <v>149</v>
      </c>
      <c r="AX383" s="9"/>
    </row>
    <row r="384" spans="1:50" x14ac:dyDescent="0.2">
      <c r="A384" t="s">
        <v>150</v>
      </c>
      <c r="AX384" s="9"/>
    </row>
    <row r="385" spans="1:111" x14ac:dyDescent="0.2">
      <c r="A385" s="8"/>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c r="AF385" s="51"/>
      <c r="AG385" s="51"/>
      <c r="AH385" s="51"/>
      <c r="AI385" s="51"/>
      <c r="AJ385" s="51"/>
      <c r="AK385" s="51"/>
      <c r="AL385" s="51"/>
      <c r="AM385" s="51"/>
      <c r="AN385" s="51"/>
      <c r="AO385" s="51"/>
      <c r="AP385" s="51"/>
      <c r="AQ385" s="51"/>
      <c r="AR385" s="51"/>
      <c r="AS385" s="51"/>
      <c r="AT385" s="51"/>
      <c r="AU385" s="51"/>
      <c r="AX385" s="9"/>
    </row>
    <row r="386" spans="1:111" x14ac:dyDescent="0.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X386" s="9"/>
    </row>
    <row r="387" spans="1:111" x14ac:dyDescent="0.2">
      <c r="A387" s="19" t="s">
        <v>158</v>
      </c>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X387" s="9"/>
    </row>
    <row r="388" spans="1:111" x14ac:dyDescent="0.2">
      <c r="A388" s="19"/>
      <c r="AX388" s="9"/>
    </row>
    <row r="389" spans="1:111" x14ac:dyDescent="0.2">
      <c r="AX389" s="9"/>
    </row>
    <row r="390" spans="1:111" x14ac:dyDescent="0.2">
      <c r="A390" t="s">
        <v>68</v>
      </c>
      <c r="B390" t="s">
        <v>115</v>
      </c>
      <c r="AX390" s="9"/>
    </row>
    <row r="391" spans="1:111" x14ac:dyDescent="0.2">
      <c r="N391">
        <v>0</v>
      </c>
    </row>
    <row r="392" spans="1:111" x14ac:dyDescent="0.2">
      <c r="A392" t="s">
        <v>9</v>
      </c>
      <c r="B392" t="s">
        <v>7</v>
      </c>
    </row>
    <row r="393" spans="1:111" s="13" customFormat="1" x14ac:dyDescent="0.2">
      <c r="A393"/>
      <c r="B393" t="s">
        <v>117</v>
      </c>
      <c r="C393"/>
      <c r="D393"/>
      <c r="E393"/>
      <c r="F393"/>
      <c r="G393"/>
      <c r="H393"/>
      <c r="I393"/>
      <c r="J393"/>
      <c r="K393"/>
      <c r="L393"/>
      <c r="M393"/>
      <c r="N393" t="s">
        <v>140</v>
      </c>
      <c r="O393"/>
      <c r="P393"/>
      <c r="Q393"/>
      <c r="R393"/>
      <c r="S393"/>
      <c r="T393"/>
      <c r="U393"/>
      <c r="V393"/>
      <c r="W393"/>
      <c r="X393"/>
      <c r="Y393"/>
      <c r="Z393" t="s">
        <v>135</v>
      </c>
      <c r="AA393"/>
      <c r="AB393"/>
      <c r="AC393"/>
      <c r="AD393"/>
      <c r="AE393"/>
      <c r="AF393"/>
      <c r="AG393"/>
      <c r="AH393"/>
      <c r="AI393"/>
      <c r="AJ393"/>
      <c r="AK393"/>
      <c r="AL393" t="s">
        <v>138</v>
      </c>
      <c r="AM393"/>
      <c r="AN393"/>
      <c r="AO393"/>
      <c r="AP393"/>
      <c r="AQ393"/>
      <c r="AR393"/>
      <c r="AS393"/>
      <c r="AT393"/>
      <c r="AU393"/>
      <c r="AV393"/>
      <c r="AW393"/>
      <c r="AX393" t="s">
        <v>207</v>
      </c>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c r="DD393"/>
      <c r="DE393"/>
      <c r="DF393"/>
      <c r="DG393"/>
    </row>
    <row r="394" spans="1:111" x14ac:dyDescent="0.2">
      <c r="B394" t="s">
        <v>11</v>
      </c>
      <c r="C394" t="s">
        <v>116</v>
      </c>
      <c r="D394" t="s">
        <v>118</v>
      </c>
      <c r="E394" t="s">
        <v>119</v>
      </c>
      <c r="F394" t="s">
        <v>120</v>
      </c>
      <c r="G394" t="s">
        <v>121</v>
      </c>
      <c r="H394" t="s">
        <v>122</v>
      </c>
      <c r="I394" t="s">
        <v>123</v>
      </c>
      <c r="J394" t="s">
        <v>124</v>
      </c>
      <c r="K394" t="s">
        <v>125</v>
      </c>
      <c r="L394" t="s">
        <v>126</v>
      </c>
      <c r="M394" t="s">
        <v>127</v>
      </c>
      <c r="N394" t="s">
        <v>11</v>
      </c>
      <c r="O394" t="s">
        <v>116</v>
      </c>
      <c r="P394" t="s">
        <v>118</v>
      </c>
      <c r="Q394" t="s">
        <v>119</v>
      </c>
      <c r="R394" t="s">
        <v>120</v>
      </c>
      <c r="S394" t="s">
        <v>121</v>
      </c>
      <c r="T394" t="s">
        <v>122</v>
      </c>
      <c r="U394" t="s">
        <v>123</v>
      </c>
      <c r="V394" t="s">
        <v>124</v>
      </c>
      <c r="W394" t="s">
        <v>125</v>
      </c>
      <c r="X394" t="s">
        <v>126</v>
      </c>
      <c r="Y394" t="s">
        <v>127</v>
      </c>
      <c r="Z394" t="s">
        <v>11</v>
      </c>
      <c r="AA394" t="s">
        <v>116</v>
      </c>
      <c r="AB394" t="s">
        <v>118</v>
      </c>
      <c r="AC394" t="s">
        <v>119</v>
      </c>
      <c r="AD394" t="s">
        <v>120</v>
      </c>
      <c r="AE394" t="s">
        <v>121</v>
      </c>
      <c r="AF394" t="s">
        <v>122</v>
      </c>
      <c r="AG394" t="s">
        <v>123</v>
      </c>
      <c r="AH394" t="s">
        <v>124</v>
      </c>
      <c r="AI394" t="s">
        <v>125</v>
      </c>
      <c r="AJ394" t="s">
        <v>126</v>
      </c>
      <c r="AK394" t="s">
        <v>127</v>
      </c>
      <c r="AL394" t="s">
        <v>11</v>
      </c>
      <c r="AM394" t="s">
        <v>116</v>
      </c>
      <c r="AN394" t="s">
        <v>118</v>
      </c>
      <c r="AO394" t="s">
        <v>119</v>
      </c>
      <c r="AP394" t="s">
        <v>120</v>
      </c>
      <c r="AQ394" t="s">
        <v>121</v>
      </c>
      <c r="AR394" t="s">
        <v>122</v>
      </c>
      <c r="AS394" t="s">
        <v>123</v>
      </c>
      <c r="AT394" t="s">
        <v>124</v>
      </c>
      <c r="AU394" t="s">
        <v>125</v>
      </c>
      <c r="AV394" t="s">
        <v>126</v>
      </c>
      <c r="AW394" t="s">
        <v>127</v>
      </c>
      <c r="AX394" t="s">
        <v>11</v>
      </c>
      <c r="AY394" t="s">
        <v>116</v>
      </c>
    </row>
    <row r="395" spans="1:111" ht="75" x14ac:dyDescent="0.2">
      <c r="A395" s="13" t="s">
        <v>8</v>
      </c>
      <c r="B395" s="13" t="s">
        <v>27</v>
      </c>
      <c r="C395" s="13" t="s">
        <v>27</v>
      </c>
      <c r="D395" s="13" t="s">
        <v>27</v>
      </c>
      <c r="E395" s="13" t="s">
        <v>27</v>
      </c>
      <c r="F395" s="13" t="s">
        <v>27</v>
      </c>
      <c r="G395" s="13" t="s">
        <v>27</v>
      </c>
      <c r="H395" s="13" t="s">
        <v>27</v>
      </c>
      <c r="I395" s="13" t="s">
        <v>27</v>
      </c>
      <c r="J395" s="13" t="s">
        <v>27</v>
      </c>
      <c r="K395" s="13" t="s">
        <v>27</v>
      </c>
      <c r="L395" s="13" t="s">
        <v>27</v>
      </c>
      <c r="M395" s="13" t="s">
        <v>27</v>
      </c>
      <c r="N395" s="13" t="s">
        <v>27</v>
      </c>
      <c r="O395" s="13" t="s">
        <v>27</v>
      </c>
      <c r="P395" s="13" t="s">
        <v>27</v>
      </c>
      <c r="Q395" s="13" t="s">
        <v>27</v>
      </c>
      <c r="R395" s="13" t="s">
        <v>27</v>
      </c>
      <c r="S395" s="13" t="s">
        <v>27</v>
      </c>
      <c r="T395" s="13" t="s">
        <v>27</v>
      </c>
      <c r="U395" s="13" t="s">
        <v>27</v>
      </c>
      <c r="V395" s="13" t="s">
        <v>27</v>
      </c>
      <c r="W395" s="13" t="s">
        <v>27</v>
      </c>
      <c r="X395" s="13" t="s">
        <v>27</v>
      </c>
      <c r="Y395" s="13" t="s">
        <v>27</v>
      </c>
      <c r="Z395" s="13" t="s">
        <v>27</v>
      </c>
      <c r="AA395" s="13" t="s">
        <v>27</v>
      </c>
      <c r="AB395" s="13" t="s">
        <v>27</v>
      </c>
      <c r="AC395" s="13" t="s">
        <v>27</v>
      </c>
      <c r="AD395" s="13" t="s">
        <v>27</v>
      </c>
      <c r="AE395" s="13" t="s">
        <v>27</v>
      </c>
      <c r="AF395" s="13" t="s">
        <v>27</v>
      </c>
      <c r="AG395" s="13" t="s">
        <v>27</v>
      </c>
      <c r="AH395" s="13" t="s">
        <v>27</v>
      </c>
      <c r="AI395" s="13" t="s">
        <v>27</v>
      </c>
      <c r="AJ395" s="13" t="s">
        <v>27</v>
      </c>
      <c r="AK395" s="13" t="s">
        <v>27</v>
      </c>
      <c r="AL395" s="13" t="s">
        <v>27</v>
      </c>
      <c r="AM395" s="13" t="s">
        <v>27</v>
      </c>
      <c r="AN395" s="13" t="s">
        <v>27</v>
      </c>
      <c r="AO395" s="13" t="s">
        <v>27</v>
      </c>
      <c r="AP395" s="13" t="s">
        <v>27</v>
      </c>
      <c r="AQ395" s="13" t="s">
        <v>27</v>
      </c>
      <c r="AR395" s="13" t="s">
        <v>27</v>
      </c>
      <c r="AS395" s="13" t="s">
        <v>27</v>
      </c>
      <c r="AT395" s="13" t="s">
        <v>27</v>
      </c>
      <c r="AU395" s="13" t="s">
        <v>27</v>
      </c>
      <c r="AV395" s="13" t="s">
        <v>27</v>
      </c>
      <c r="AW395" s="13" t="s">
        <v>27</v>
      </c>
      <c r="AX395" s="13" t="s">
        <v>27</v>
      </c>
      <c r="AY395" s="13" t="s">
        <v>27</v>
      </c>
    </row>
    <row r="396" spans="1:111" x14ac:dyDescent="0.2">
      <c r="A396" s="8" t="s">
        <v>101</v>
      </c>
      <c r="B396" s="9">
        <v>424165</v>
      </c>
      <c r="C396" s="9">
        <v>427670</v>
      </c>
      <c r="D396" s="9">
        <v>428989</v>
      </c>
      <c r="E396" s="9">
        <v>433943</v>
      </c>
      <c r="F396" s="9">
        <v>442805</v>
      </c>
      <c r="G396" s="9">
        <v>446721</v>
      </c>
      <c r="H396" s="9">
        <v>452944</v>
      </c>
      <c r="I396" s="9">
        <v>460132</v>
      </c>
      <c r="J396" s="9">
        <v>466107</v>
      </c>
      <c r="K396" s="9">
        <v>473971</v>
      </c>
      <c r="L396" s="9">
        <v>483953</v>
      </c>
      <c r="M396" s="9">
        <v>508650</v>
      </c>
      <c r="N396" s="9">
        <v>521064</v>
      </c>
      <c r="O396" s="9">
        <v>526569</v>
      </c>
      <c r="P396" s="9">
        <v>529128</v>
      </c>
      <c r="Q396" s="9">
        <v>529427</v>
      </c>
      <c r="R396" s="9">
        <v>530493</v>
      </c>
      <c r="S396" s="9">
        <v>534006</v>
      </c>
      <c r="T396" s="9">
        <v>538765</v>
      </c>
      <c r="U396" s="9">
        <v>544407</v>
      </c>
      <c r="V396" s="9">
        <v>551118</v>
      </c>
      <c r="W396" s="9">
        <v>558604</v>
      </c>
      <c r="X396" s="9">
        <v>562061</v>
      </c>
      <c r="Y396" s="9">
        <v>573319</v>
      </c>
      <c r="Z396" s="9">
        <v>575250</v>
      </c>
      <c r="AA396" s="9">
        <v>578707</v>
      </c>
      <c r="AB396" s="9">
        <v>587130</v>
      </c>
      <c r="AC396" s="9">
        <v>593119</v>
      </c>
      <c r="AD396" s="9">
        <v>606816</v>
      </c>
      <c r="AE396" s="9">
        <v>607051</v>
      </c>
      <c r="AF396" s="9">
        <v>610044</v>
      </c>
      <c r="AG396" s="9">
        <v>610728</v>
      </c>
      <c r="AH396" s="9">
        <v>613304</v>
      </c>
      <c r="AI396" s="9">
        <v>617260</v>
      </c>
      <c r="AJ396" s="9">
        <v>620214</v>
      </c>
      <c r="AK396" s="9">
        <v>625550</v>
      </c>
      <c r="AL396" s="9">
        <v>628216</v>
      </c>
      <c r="AM396" s="9">
        <v>627466</v>
      </c>
      <c r="AN396" s="9">
        <v>624099</v>
      </c>
      <c r="AO396" s="9">
        <v>618203</v>
      </c>
      <c r="AP396" s="9">
        <v>622024</v>
      </c>
      <c r="AQ396" s="9">
        <v>621261</v>
      </c>
      <c r="AR396" s="9">
        <v>622244</v>
      </c>
      <c r="AS396" s="9">
        <v>619319</v>
      </c>
      <c r="AT396" s="9">
        <v>624573</v>
      </c>
      <c r="AU396" s="9">
        <v>623227</v>
      </c>
      <c r="AV396" s="9">
        <v>619662</v>
      </c>
      <c r="AW396" s="9">
        <v>621015</v>
      </c>
      <c r="AX396" s="9">
        <v>613614</v>
      </c>
      <c r="AY396" s="9">
        <v>611651</v>
      </c>
      <c r="AZ396" s="9"/>
    </row>
    <row r="397" spans="1:111" x14ac:dyDescent="0.2">
      <c r="A397" s="14" t="s">
        <v>102</v>
      </c>
      <c r="B397" s="9">
        <v>417001</v>
      </c>
      <c r="C397" s="9">
        <v>420470</v>
      </c>
      <c r="D397" s="9">
        <v>421810</v>
      </c>
      <c r="E397" s="9">
        <v>426125</v>
      </c>
      <c r="F397" s="9">
        <v>434520</v>
      </c>
      <c r="G397" s="9">
        <v>438712</v>
      </c>
      <c r="H397" s="9">
        <v>445043</v>
      </c>
      <c r="I397" s="9">
        <v>451903</v>
      </c>
      <c r="J397" s="9">
        <v>457896</v>
      </c>
      <c r="K397" s="9">
        <v>465656</v>
      </c>
      <c r="L397" s="9">
        <v>475566</v>
      </c>
      <c r="M397" s="9">
        <v>499958</v>
      </c>
      <c r="N397" s="9">
        <v>511704</v>
      </c>
      <c r="O397" s="9">
        <v>516963</v>
      </c>
      <c r="P397" s="9">
        <v>519459</v>
      </c>
      <c r="Q397" s="9">
        <v>519803</v>
      </c>
      <c r="R397" s="9">
        <v>520856</v>
      </c>
      <c r="S397" s="9">
        <v>524392</v>
      </c>
      <c r="T397" s="9">
        <v>529107</v>
      </c>
      <c r="U397" s="9">
        <v>534736</v>
      </c>
      <c r="V397" s="9">
        <v>541271</v>
      </c>
      <c r="W397" s="9">
        <v>545084</v>
      </c>
      <c r="X397" s="9">
        <v>548344</v>
      </c>
      <c r="Y397" s="9">
        <v>566658</v>
      </c>
      <c r="Z397" s="9">
        <v>570222</v>
      </c>
      <c r="AA397" s="9">
        <v>573638</v>
      </c>
      <c r="AB397" s="9">
        <v>580309</v>
      </c>
      <c r="AC397" s="9">
        <v>586729</v>
      </c>
      <c r="AD397" s="9">
        <v>589355</v>
      </c>
      <c r="AE397" s="9">
        <v>589048</v>
      </c>
      <c r="AF397" s="9">
        <v>592226</v>
      </c>
      <c r="AG397" s="9">
        <v>592850</v>
      </c>
      <c r="AH397" s="9">
        <v>595183</v>
      </c>
      <c r="AI397" s="9">
        <v>598939</v>
      </c>
      <c r="AJ397" s="9">
        <v>601391</v>
      </c>
      <c r="AK397" s="9">
        <v>606228</v>
      </c>
      <c r="AL397" s="9">
        <v>608362</v>
      </c>
      <c r="AM397" s="9">
        <v>607526</v>
      </c>
      <c r="AN397" s="9">
        <v>604188</v>
      </c>
      <c r="AO397" s="9">
        <v>597965</v>
      </c>
      <c r="AP397" s="9">
        <v>597440</v>
      </c>
      <c r="AQ397" s="9">
        <v>600186</v>
      </c>
      <c r="AR397" s="9">
        <v>601730</v>
      </c>
      <c r="AS397" s="9">
        <v>599440</v>
      </c>
      <c r="AT397" s="9">
        <v>604538</v>
      </c>
      <c r="AU397" s="9">
        <v>603028</v>
      </c>
      <c r="AV397" s="9">
        <v>598925</v>
      </c>
      <c r="AW397" s="9">
        <v>600230</v>
      </c>
      <c r="AX397" s="9">
        <v>592749</v>
      </c>
      <c r="AY397" s="9">
        <v>590883</v>
      </c>
      <c r="AZ397" s="9"/>
    </row>
    <row r="398" spans="1:111" x14ac:dyDescent="0.2">
      <c r="A398" s="77" t="s">
        <v>103</v>
      </c>
      <c r="B398" s="9">
        <v>411823</v>
      </c>
      <c r="C398" s="9">
        <v>415254</v>
      </c>
      <c r="D398" s="9">
        <v>416538</v>
      </c>
      <c r="E398" s="9">
        <v>420821</v>
      </c>
      <c r="F398" s="9">
        <v>429105</v>
      </c>
      <c r="G398" s="9">
        <v>433273</v>
      </c>
      <c r="H398" s="9">
        <v>439468</v>
      </c>
      <c r="I398" s="9">
        <v>446289</v>
      </c>
      <c r="J398" s="9">
        <v>452245</v>
      </c>
      <c r="K398" s="9">
        <v>459925</v>
      </c>
      <c r="L398" s="9">
        <v>469705</v>
      </c>
      <c r="M398" s="9">
        <v>493885</v>
      </c>
      <c r="N398" s="9">
        <v>505585</v>
      </c>
      <c r="O398" s="9">
        <v>510784</v>
      </c>
      <c r="P398" s="9">
        <v>513236</v>
      </c>
      <c r="Q398" s="9">
        <v>513581</v>
      </c>
      <c r="R398" s="9">
        <v>514615</v>
      </c>
      <c r="S398" s="9">
        <v>518144</v>
      </c>
      <c r="T398" s="9">
        <v>522817</v>
      </c>
      <c r="U398" s="9">
        <v>528407</v>
      </c>
      <c r="V398" s="9">
        <v>534820</v>
      </c>
      <c r="W398" s="9">
        <v>538574</v>
      </c>
      <c r="X398" s="9">
        <v>541762</v>
      </c>
      <c r="Y398" s="9">
        <v>560029</v>
      </c>
      <c r="Z398" s="9">
        <v>563559</v>
      </c>
      <c r="AA398" s="9">
        <v>566903</v>
      </c>
      <c r="AB398" s="9">
        <v>573490</v>
      </c>
      <c r="AC398" s="9">
        <v>579704</v>
      </c>
      <c r="AD398" s="9">
        <v>582314</v>
      </c>
      <c r="AE398" s="9">
        <v>582058</v>
      </c>
      <c r="AF398" s="9">
        <v>585233</v>
      </c>
      <c r="AG398" s="9">
        <v>585860</v>
      </c>
      <c r="AH398" s="9">
        <v>588120</v>
      </c>
      <c r="AI398" s="9">
        <v>591826</v>
      </c>
      <c r="AJ398" s="9">
        <v>594239</v>
      </c>
      <c r="AK398" s="9">
        <v>599002</v>
      </c>
      <c r="AL398" s="9">
        <v>601110</v>
      </c>
      <c r="AM398" s="9">
        <v>600233</v>
      </c>
      <c r="AN398" s="9">
        <v>596795</v>
      </c>
      <c r="AO398" s="9">
        <v>590564</v>
      </c>
      <c r="AP398" s="9">
        <v>590133</v>
      </c>
      <c r="AQ398" s="9">
        <v>592996</v>
      </c>
      <c r="AR398" s="9">
        <v>594512</v>
      </c>
      <c r="AS398" s="9">
        <v>592198</v>
      </c>
      <c r="AT398" s="9">
        <v>597438</v>
      </c>
      <c r="AU398" s="9">
        <v>595881</v>
      </c>
      <c r="AV398" s="9">
        <v>591884</v>
      </c>
      <c r="AW398" s="9">
        <v>593129</v>
      </c>
      <c r="AX398" s="9">
        <v>585930</v>
      </c>
      <c r="AY398" s="9">
        <v>584229</v>
      </c>
      <c r="AZ398" s="9"/>
    </row>
    <row r="399" spans="1:111" x14ac:dyDescent="0.2">
      <c r="A399" s="29" t="s">
        <v>12</v>
      </c>
      <c r="B399" s="21">
        <v>3681</v>
      </c>
      <c r="C399" s="21">
        <v>3770</v>
      </c>
      <c r="D399" s="21">
        <v>3831</v>
      </c>
      <c r="E399" s="21">
        <v>3950</v>
      </c>
      <c r="F399" s="21">
        <v>4025</v>
      </c>
      <c r="G399" s="21">
        <v>4051</v>
      </c>
      <c r="H399" s="21">
        <v>4000</v>
      </c>
      <c r="I399" s="21">
        <v>4059</v>
      </c>
      <c r="J399" s="21">
        <v>4100</v>
      </c>
      <c r="K399" s="21">
        <v>4056</v>
      </c>
      <c r="L399" s="21">
        <v>4081</v>
      </c>
      <c r="M399" s="21">
        <v>4102</v>
      </c>
      <c r="N399" s="21">
        <v>4098</v>
      </c>
      <c r="O399" s="21">
        <v>4005</v>
      </c>
      <c r="P399" s="21">
        <v>3930</v>
      </c>
      <c r="Q399" s="21">
        <v>3937</v>
      </c>
      <c r="R399" s="21">
        <v>3930</v>
      </c>
      <c r="S399" s="21">
        <v>3897</v>
      </c>
      <c r="T399" s="21">
        <v>3873</v>
      </c>
      <c r="U399" s="21">
        <v>3798</v>
      </c>
      <c r="V399" s="21">
        <v>3717</v>
      </c>
      <c r="W399" s="21">
        <v>3775</v>
      </c>
      <c r="X399" s="21">
        <v>3758</v>
      </c>
      <c r="Y399" s="21">
        <v>3731</v>
      </c>
      <c r="Z399" s="21">
        <v>3685</v>
      </c>
      <c r="AA399" s="21">
        <v>3659</v>
      </c>
      <c r="AB399" s="21">
        <v>3635</v>
      </c>
      <c r="AC399" s="21">
        <v>3590</v>
      </c>
      <c r="AD399" s="21">
        <v>3517</v>
      </c>
      <c r="AE399" s="21">
        <v>3477</v>
      </c>
      <c r="AF399" s="21">
        <v>3705</v>
      </c>
      <c r="AG399" s="21">
        <v>3337</v>
      </c>
      <c r="AH399" s="21">
        <v>3340</v>
      </c>
      <c r="AI399" s="21">
        <v>3343</v>
      </c>
      <c r="AJ399" s="21">
        <v>3343</v>
      </c>
      <c r="AK399" s="21">
        <v>3345</v>
      </c>
      <c r="AL399" s="21">
        <v>3346</v>
      </c>
      <c r="AM399" s="21">
        <v>3346</v>
      </c>
      <c r="AN399" s="21">
        <v>2921</v>
      </c>
      <c r="AO399" s="21">
        <v>2730</v>
      </c>
      <c r="AP399" s="21">
        <v>2674</v>
      </c>
      <c r="AQ399" s="21">
        <v>5679</v>
      </c>
      <c r="AR399" s="21">
        <v>5698</v>
      </c>
      <c r="AS399" s="21">
        <v>5623</v>
      </c>
      <c r="AT399" s="21">
        <v>5663</v>
      </c>
      <c r="AU399" s="21">
        <v>5686</v>
      </c>
      <c r="AV399" s="21">
        <v>5863</v>
      </c>
      <c r="AW399" s="21">
        <v>5913</v>
      </c>
      <c r="AX399" s="21">
        <v>5925</v>
      </c>
      <c r="AY399" s="21">
        <v>5966</v>
      </c>
      <c r="AZ399" s="9"/>
    </row>
    <row r="400" spans="1:111" x14ac:dyDescent="0.2">
      <c r="A400" s="29" t="s">
        <v>13</v>
      </c>
      <c r="B400" s="21">
        <v>12565</v>
      </c>
      <c r="C400" s="21">
        <v>12597</v>
      </c>
      <c r="D400" s="21">
        <v>12571</v>
      </c>
      <c r="E400" s="21">
        <v>12622</v>
      </c>
      <c r="F400" s="21">
        <v>12663</v>
      </c>
      <c r="G400" s="21">
        <v>12763</v>
      </c>
      <c r="H400" s="21">
        <v>12793</v>
      </c>
      <c r="I400" s="21">
        <v>12862</v>
      </c>
      <c r="J400" s="21">
        <v>12912</v>
      </c>
      <c r="K400" s="21">
        <v>13011</v>
      </c>
      <c r="L400" s="21">
        <v>13070</v>
      </c>
      <c r="M400" s="21">
        <v>13731</v>
      </c>
      <c r="N400" s="21">
        <v>13795</v>
      </c>
      <c r="O400" s="21">
        <v>13881</v>
      </c>
      <c r="P400" s="21">
        <v>13926</v>
      </c>
      <c r="Q400" s="21">
        <v>13948</v>
      </c>
      <c r="R400" s="21">
        <v>13115</v>
      </c>
      <c r="S400" s="21">
        <v>13077</v>
      </c>
      <c r="T400" s="21">
        <v>13018</v>
      </c>
      <c r="U400" s="21">
        <v>12988</v>
      </c>
      <c r="V400" s="21">
        <v>13024</v>
      </c>
      <c r="W400" s="21">
        <v>13021</v>
      </c>
      <c r="X400" s="21">
        <v>12952</v>
      </c>
      <c r="Y400" s="21">
        <v>12551</v>
      </c>
      <c r="Z400" s="21">
        <v>12469</v>
      </c>
      <c r="AA400" s="21">
        <v>12350</v>
      </c>
      <c r="AB400" s="21">
        <v>12364</v>
      </c>
      <c r="AC400" s="21">
        <v>12407</v>
      </c>
      <c r="AD400" s="21">
        <v>12361</v>
      </c>
      <c r="AE400" s="21">
        <v>12350</v>
      </c>
      <c r="AF400" s="21">
        <v>12284</v>
      </c>
      <c r="AG400" s="21">
        <v>12290</v>
      </c>
      <c r="AH400" s="21">
        <v>11886</v>
      </c>
      <c r="AI400" s="21">
        <v>11859</v>
      </c>
      <c r="AJ400" s="21">
        <v>11539</v>
      </c>
      <c r="AK400" s="21">
        <v>11523</v>
      </c>
      <c r="AL400" s="21">
        <v>10645</v>
      </c>
      <c r="AM400" s="21">
        <v>10437</v>
      </c>
      <c r="AN400" s="21">
        <v>10057</v>
      </c>
      <c r="AO400" s="21">
        <v>9918</v>
      </c>
      <c r="AP400" s="21">
        <v>9942</v>
      </c>
      <c r="AQ400" s="21">
        <v>9636</v>
      </c>
      <c r="AR400" s="21">
        <v>9532</v>
      </c>
      <c r="AS400" s="21">
        <v>9024</v>
      </c>
      <c r="AT400" s="21">
        <v>8956</v>
      </c>
      <c r="AU400" s="21">
        <v>8888</v>
      </c>
      <c r="AV400" s="21">
        <v>8938</v>
      </c>
      <c r="AW400" s="21">
        <v>8756</v>
      </c>
      <c r="AX400" s="21">
        <v>8521</v>
      </c>
      <c r="AY400" s="21">
        <v>8474</v>
      </c>
      <c r="AZ400" s="9"/>
    </row>
    <row r="401" spans="1:52" x14ac:dyDescent="0.2">
      <c r="A401" s="29" t="s">
        <v>14</v>
      </c>
      <c r="B401" s="21">
        <v>53238</v>
      </c>
      <c r="C401" s="21">
        <v>52945</v>
      </c>
      <c r="D401" s="21">
        <v>52524</v>
      </c>
      <c r="E401" s="21">
        <v>50785</v>
      </c>
      <c r="F401" s="21">
        <v>50466</v>
      </c>
      <c r="G401" s="21">
        <v>50031</v>
      </c>
      <c r="H401" s="21">
        <v>49831</v>
      </c>
      <c r="I401" s="21">
        <v>49631</v>
      </c>
      <c r="J401" s="21">
        <v>49408</v>
      </c>
      <c r="K401" s="21">
        <v>49113</v>
      </c>
      <c r="L401" s="21">
        <v>49140</v>
      </c>
      <c r="M401" s="21">
        <v>49257</v>
      </c>
      <c r="N401" s="21">
        <v>49386</v>
      </c>
      <c r="O401" s="21">
        <v>49512</v>
      </c>
      <c r="P401" s="21">
        <v>49488</v>
      </c>
      <c r="Q401" s="21">
        <v>49504</v>
      </c>
      <c r="R401" s="21">
        <v>49612</v>
      </c>
      <c r="S401" s="21">
        <v>49420</v>
      </c>
      <c r="T401" s="21">
        <v>49086</v>
      </c>
      <c r="U401" s="21">
        <v>49519</v>
      </c>
      <c r="V401" s="21">
        <v>50906</v>
      </c>
      <c r="W401" s="21">
        <v>52509</v>
      </c>
      <c r="X401" s="21">
        <v>50567</v>
      </c>
      <c r="Y401" s="21">
        <v>50584</v>
      </c>
      <c r="Z401" s="21">
        <v>51187</v>
      </c>
      <c r="AA401" s="21">
        <v>51937</v>
      </c>
      <c r="AB401" s="21">
        <v>52846</v>
      </c>
      <c r="AC401" s="21">
        <v>53127</v>
      </c>
      <c r="AD401" s="21">
        <v>53004</v>
      </c>
      <c r="AE401" s="21">
        <v>52762</v>
      </c>
      <c r="AF401" s="21">
        <v>53604</v>
      </c>
      <c r="AG401" s="21">
        <v>53826</v>
      </c>
      <c r="AH401" s="21">
        <v>54155</v>
      </c>
      <c r="AI401" s="21">
        <v>54740</v>
      </c>
      <c r="AJ401" s="21">
        <v>55884</v>
      </c>
      <c r="AK401" s="21">
        <v>56440</v>
      </c>
      <c r="AL401" s="21">
        <v>56667</v>
      </c>
      <c r="AM401" s="21">
        <v>56427</v>
      </c>
      <c r="AN401" s="21">
        <v>55060</v>
      </c>
      <c r="AO401" s="21">
        <v>53584</v>
      </c>
      <c r="AP401" s="21">
        <v>52904</v>
      </c>
      <c r="AQ401" s="21">
        <v>52121</v>
      </c>
      <c r="AR401" s="21">
        <v>51229</v>
      </c>
      <c r="AS401" s="21">
        <v>50140</v>
      </c>
      <c r="AT401" s="21">
        <v>48893</v>
      </c>
      <c r="AU401" s="21">
        <v>48355</v>
      </c>
      <c r="AV401" s="21">
        <v>47169</v>
      </c>
      <c r="AW401" s="21">
        <v>46670</v>
      </c>
      <c r="AX401" s="21">
        <v>46064</v>
      </c>
      <c r="AY401" s="21">
        <v>42306</v>
      </c>
      <c r="AZ401" s="9"/>
    </row>
    <row r="402" spans="1:52" x14ac:dyDescent="0.2">
      <c r="A402" s="11" t="s">
        <v>38</v>
      </c>
      <c r="B402" s="9">
        <v>0</v>
      </c>
      <c r="C402" s="9">
        <v>0</v>
      </c>
      <c r="D402" s="9">
        <v>0</v>
      </c>
      <c r="E402" s="9">
        <v>0</v>
      </c>
      <c r="F402" s="9">
        <v>0</v>
      </c>
      <c r="G402" s="9">
        <v>0</v>
      </c>
      <c r="H402" s="9">
        <v>0</v>
      </c>
      <c r="I402" s="9">
        <v>0</v>
      </c>
      <c r="J402" s="9">
        <v>0</v>
      </c>
      <c r="K402" s="9">
        <v>0</v>
      </c>
      <c r="L402" s="9">
        <v>0</v>
      </c>
      <c r="M402" s="9">
        <v>0</v>
      </c>
      <c r="N402" s="9">
        <v>0</v>
      </c>
      <c r="O402" s="9">
        <v>0</v>
      </c>
      <c r="P402" s="9">
        <v>0</v>
      </c>
      <c r="Q402" s="9">
        <v>0</v>
      </c>
      <c r="R402" s="9">
        <v>0</v>
      </c>
      <c r="S402" s="9">
        <v>0</v>
      </c>
      <c r="T402" s="9">
        <v>0</v>
      </c>
      <c r="U402" s="9">
        <v>0</v>
      </c>
      <c r="V402" s="9">
        <v>0</v>
      </c>
      <c r="W402" s="9">
        <v>0</v>
      </c>
      <c r="X402" s="9">
        <v>0</v>
      </c>
      <c r="Y402" s="9">
        <v>0</v>
      </c>
      <c r="Z402" s="9">
        <v>0</v>
      </c>
      <c r="AA402" s="9">
        <v>0</v>
      </c>
      <c r="AB402" s="9">
        <v>0</v>
      </c>
      <c r="AC402" s="9">
        <v>0</v>
      </c>
      <c r="AD402" s="9">
        <v>0</v>
      </c>
      <c r="AE402" s="9">
        <v>0</v>
      </c>
      <c r="AF402" s="9">
        <v>0</v>
      </c>
      <c r="AG402" s="9">
        <v>0</v>
      </c>
      <c r="AH402" s="9">
        <v>0</v>
      </c>
      <c r="AI402" s="9">
        <v>0</v>
      </c>
      <c r="AJ402" s="9">
        <v>0</v>
      </c>
      <c r="AK402" s="9">
        <v>0</v>
      </c>
      <c r="AL402" s="9">
        <v>0</v>
      </c>
      <c r="AM402" s="9">
        <v>0</v>
      </c>
      <c r="AN402" s="9">
        <v>0</v>
      </c>
      <c r="AO402" s="9">
        <v>0</v>
      </c>
      <c r="AP402" s="9">
        <v>0</v>
      </c>
      <c r="AQ402" s="9">
        <v>0</v>
      </c>
      <c r="AR402" s="9">
        <v>0</v>
      </c>
      <c r="AS402" s="9">
        <v>0</v>
      </c>
      <c r="AT402" s="9">
        <v>0</v>
      </c>
      <c r="AU402" s="9">
        <v>0</v>
      </c>
      <c r="AV402" s="9">
        <v>0</v>
      </c>
      <c r="AW402" s="9">
        <v>0</v>
      </c>
      <c r="AX402" s="9">
        <v>0</v>
      </c>
      <c r="AY402" s="9">
        <v>0</v>
      </c>
      <c r="AZ402" s="9"/>
    </row>
    <row r="403" spans="1:52" x14ac:dyDescent="0.2">
      <c r="A403" s="11" t="s">
        <v>39</v>
      </c>
      <c r="B403" s="9">
        <v>0</v>
      </c>
      <c r="C403" s="9">
        <v>0</v>
      </c>
      <c r="D403" s="9">
        <v>0</v>
      </c>
      <c r="E403" s="9">
        <v>0</v>
      </c>
      <c r="F403" s="9">
        <v>0</v>
      </c>
      <c r="G403" s="9">
        <v>0</v>
      </c>
      <c r="H403" s="9">
        <v>0</v>
      </c>
      <c r="I403" s="9">
        <v>0</v>
      </c>
      <c r="J403" s="9">
        <v>0</v>
      </c>
      <c r="K403" s="9">
        <v>0</v>
      </c>
      <c r="L403" s="9">
        <v>0</v>
      </c>
      <c r="M403" s="9">
        <v>0</v>
      </c>
      <c r="N403" s="9">
        <v>0</v>
      </c>
      <c r="O403" s="9">
        <v>0</v>
      </c>
      <c r="P403" s="9">
        <v>0</v>
      </c>
      <c r="Q403" s="9">
        <v>0</v>
      </c>
      <c r="R403" s="9">
        <v>0</v>
      </c>
      <c r="S403" s="9">
        <v>0</v>
      </c>
      <c r="T403" s="9">
        <v>0</v>
      </c>
      <c r="U403" s="9">
        <v>0</v>
      </c>
      <c r="V403" s="9">
        <v>0</v>
      </c>
      <c r="W403" s="9">
        <v>0</v>
      </c>
      <c r="X403" s="9">
        <v>0</v>
      </c>
      <c r="Y403" s="9">
        <v>0</v>
      </c>
      <c r="Z403" s="9">
        <v>0</v>
      </c>
      <c r="AA403" s="9">
        <v>0</v>
      </c>
      <c r="AB403" s="9">
        <v>0</v>
      </c>
      <c r="AC403" s="9">
        <v>0</v>
      </c>
      <c r="AD403" s="9">
        <v>0</v>
      </c>
      <c r="AE403" s="9">
        <v>0</v>
      </c>
      <c r="AF403" s="9">
        <v>0</v>
      </c>
      <c r="AG403" s="9">
        <v>0</v>
      </c>
      <c r="AH403" s="9">
        <v>0</v>
      </c>
      <c r="AI403" s="9">
        <v>0</v>
      </c>
      <c r="AJ403" s="9">
        <v>0</v>
      </c>
      <c r="AK403" s="9">
        <v>0</v>
      </c>
      <c r="AL403" s="9">
        <v>0</v>
      </c>
      <c r="AM403" s="9">
        <v>0</v>
      </c>
      <c r="AN403" s="9">
        <v>0</v>
      </c>
      <c r="AO403" s="9">
        <v>0</v>
      </c>
      <c r="AP403" s="9">
        <v>0</v>
      </c>
      <c r="AQ403" s="9">
        <v>0</v>
      </c>
      <c r="AR403" s="9">
        <v>0</v>
      </c>
      <c r="AS403" s="9">
        <v>0</v>
      </c>
      <c r="AT403" s="9">
        <v>0</v>
      </c>
      <c r="AU403" s="9">
        <v>0</v>
      </c>
      <c r="AV403" s="9">
        <v>0</v>
      </c>
      <c r="AW403" s="9">
        <v>0</v>
      </c>
      <c r="AX403" s="9">
        <v>0</v>
      </c>
      <c r="AY403" s="9">
        <v>0</v>
      </c>
      <c r="AZ403" s="9"/>
    </row>
    <row r="404" spans="1:52" x14ac:dyDescent="0.2">
      <c r="A404" s="11" t="s">
        <v>40</v>
      </c>
      <c r="B404" s="9">
        <v>0</v>
      </c>
      <c r="C404" s="9">
        <v>0</v>
      </c>
      <c r="D404" s="9">
        <v>0</v>
      </c>
      <c r="E404" s="9">
        <v>0</v>
      </c>
      <c r="F404" s="9">
        <v>0</v>
      </c>
      <c r="G404" s="9">
        <v>0</v>
      </c>
      <c r="H404" s="9">
        <v>0</v>
      </c>
      <c r="I404" s="9">
        <v>0</v>
      </c>
      <c r="J404" s="9">
        <v>0</v>
      </c>
      <c r="K404" s="9">
        <v>0</v>
      </c>
      <c r="L404" s="9">
        <v>0</v>
      </c>
      <c r="M404" s="9">
        <v>0</v>
      </c>
      <c r="N404" s="9">
        <v>0</v>
      </c>
      <c r="O404" s="9">
        <v>0</v>
      </c>
      <c r="P404" s="9">
        <v>0</v>
      </c>
      <c r="Q404" s="9">
        <v>0</v>
      </c>
      <c r="R404" s="9">
        <v>0</v>
      </c>
      <c r="S404" s="9">
        <v>0</v>
      </c>
      <c r="T404" s="9">
        <v>0</v>
      </c>
      <c r="U404" s="9">
        <v>0</v>
      </c>
      <c r="V404" s="9">
        <v>0</v>
      </c>
      <c r="W404" s="9">
        <v>0</v>
      </c>
      <c r="X404" s="9">
        <v>0</v>
      </c>
      <c r="Y404" s="9">
        <v>0</v>
      </c>
      <c r="Z404" s="9">
        <v>0</v>
      </c>
      <c r="AA404" s="9">
        <v>0</v>
      </c>
      <c r="AB404" s="9">
        <v>0</v>
      </c>
      <c r="AC404" s="9">
        <v>0</v>
      </c>
      <c r="AD404" s="9">
        <v>0</v>
      </c>
      <c r="AE404" s="9">
        <v>0</v>
      </c>
      <c r="AF404" s="9">
        <v>0</v>
      </c>
      <c r="AG404" s="9">
        <v>0</v>
      </c>
      <c r="AH404" s="9">
        <v>0</v>
      </c>
      <c r="AI404" s="9">
        <v>0</v>
      </c>
      <c r="AJ404" s="9">
        <v>0</v>
      </c>
      <c r="AK404" s="9">
        <v>0</v>
      </c>
      <c r="AL404" s="9">
        <v>0</v>
      </c>
      <c r="AM404" s="9">
        <v>0</v>
      </c>
      <c r="AN404" s="9">
        <v>0</v>
      </c>
      <c r="AO404" s="9">
        <v>0</v>
      </c>
      <c r="AP404" s="9">
        <v>0</v>
      </c>
      <c r="AQ404" s="9">
        <v>0</v>
      </c>
      <c r="AR404" s="9">
        <v>0</v>
      </c>
      <c r="AS404" s="9">
        <v>0</v>
      </c>
      <c r="AT404" s="9">
        <v>0</v>
      </c>
      <c r="AU404" s="9">
        <v>0</v>
      </c>
      <c r="AV404" s="9">
        <v>0</v>
      </c>
      <c r="AW404" s="9">
        <v>0</v>
      </c>
      <c r="AX404" s="9">
        <v>0</v>
      </c>
      <c r="AY404" s="9">
        <v>0</v>
      </c>
      <c r="AZ404" s="9"/>
    </row>
    <row r="405" spans="1:52" x14ac:dyDescent="0.2">
      <c r="A405" s="11" t="s">
        <v>41</v>
      </c>
      <c r="B405" s="9">
        <v>0</v>
      </c>
      <c r="C405" s="9">
        <v>0</v>
      </c>
      <c r="D405" s="9">
        <v>0</v>
      </c>
      <c r="E405" s="9">
        <v>0</v>
      </c>
      <c r="F405" s="9">
        <v>0</v>
      </c>
      <c r="G405" s="9">
        <v>0</v>
      </c>
      <c r="H405" s="9">
        <v>0</v>
      </c>
      <c r="I405" s="9">
        <v>0</v>
      </c>
      <c r="J405" s="9">
        <v>0</v>
      </c>
      <c r="K405" s="9">
        <v>0</v>
      </c>
      <c r="L405" s="9">
        <v>0</v>
      </c>
      <c r="M405" s="9">
        <v>0</v>
      </c>
      <c r="N405" s="9">
        <v>0</v>
      </c>
      <c r="O405" s="9">
        <v>0</v>
      </c>
      <c r="P405" s="9">
        <v>0</v>
      </c>
      <c r="Q405" s="9">
        <v>0</v>
      </c>
      <c r="R405" s="9">
        <v>0</v>
      </c>
      <c r="S405" s="9">
        <v>0</v>
      </c>
      <c r="T405" s="9">
        <v>0</v>
      </c>
      <c r="U405" s="9">
        <v>0</v>
      </c>
      <c r="V405" s="9">
        <v>0</v>
      </c>
      <c r="W405" s="9">
        <v>0</v>
      </c>
      <c r="X405" s="9">
        <v>0</v>
      </c>
      <c r="Y405" s="9">
        <v>0</v>
      </c>
      <c r="Z405" s="9">
        <v>0</v>
      </c>
      <c r="AA405" s="9">
        <v>0</v>
      </c>
      <c r="AB405" s="9">
        <v>0</v>
      </c>
      <c r="AC405" s="9">
        <v>0</v>
      </c>
      <c r="AD405" s="9">
        <v>0</v>
      </c>
      <c r="AE405" s="9">
        <v>0</v>
      </c>
      <c r="AF405" s="9">
        <v>0</v>
      </c>
      <c r="AG405" s="9">
        <v>0</v>
      </c>
      <c r="AH405" s="9">
        <v>0</v>
      </c>
      <c r="AI405" s="9">
        <v>0</v>
      </c>
      <c r="AJ405" s="9">
        <v>0</v>
      </c>
      <c r="AK405" s="9">
        <v>0</v>
      </c>
      <c r="AL405" s="9">
        <v>0</v>
      </c>
      <c r="AM405" s="9">
        <v>0</v>
      </c>
      <c r="AN405" s="9">
        <v>0</v>
      </c>
      <c r="AO405" s="9">
        <v>0</v>
      </c>
      <c r="AP405" s="9">
        <v>0</v>
      </c>
      <c r="AQ405" s="9">
        <v>0</v>
      </c>
      <c r="AR405" s="9">
        <v>0</v>
      </c>
      <c r="AS405" s="9">
        <v>0</v>
      </c>
      <c r="AT405" s="9">
        <v>0</v>
      </c>
      <c r="AU405" s="9">
        <v>0</v>
      </c>
      <c r="AV405" s="9">
        <v>0</v>
      </c>
      <c r="AW405" s="9">
        <v>0</v>
      </c>
      <c r="AX405" s="9">
        <v>0</v>
      </c>
      <c r="AY405" s="9">
        <v>0</v>
      </c>
      <c r="AZ405" s="9"/>
    </row>
    <row r="406" spans="1:52" x14ac:dyDescent="0.2">
      <c r="A406" s="11" t="s">
        <v>65</v>
      </c>
      <c r="B406" s="9">
        <v>0</v>
      </c>
      <c r="C406" s="9">
        <v>0</v>
      </c>
      <c r="D406" s="9">
        <v>0</v>
      </c>
      <c r="E406" s="9">
        <v>0</v>
      </c>
      <c r="F406" s="9">
        <v>0</v>
      </c>
      <c r="G406" s="9">
        <v>0</v>
      </c>
      <c r="H406" s="9">
        <v>0</v>
      </c>
      <c r="I406" s="9">
        <v>0</v>
      </c>
      <c r="J406" s="9">
        <v>0</v>
      </c>
      <c r="K406" s="9">
        <v>0</v>
      </c>
      <c r="L406" s="9">
        <v>0</v>
      </c>
      <c r="M406" s="9">
        <v>0</v>
      </c>
      <c r="N406" s="9">
        <v>0</v>
      </c>
      <c r="O406" s="9">
        <v>0</v>
      </c>
      <c r="P406" s="9">
        <v>0</v>
      </c>
      <c r="Q406" s="9">
        <v>0</v>
      </c>
      <c r="R406" s="9">
        <v>0</v>
      </c>
      <c r="S406" s="9">
        <v>0</v>
      </c>
      <c r="T406" s="9">
        <v>0</v>
      </c>
      <c r="U406" s="9">
        <v>0</v>
      </c>
      <c r="V406" s="9">
        <v>0</v>
      </c>
      <c r="W406" s="9">
        <v>0</v>
      </c>
      <c r="X406" s="9">
        <v>0</v>
      </c>
      <c r="Y406" s="9">
        <v>0</v>
      </c>
      <c r="Z406" s="9">
        <v>0</v>
      </c>
      <c r="AA406" s="9">
        <v>0</v>
      </c>
      <c r="AB406" s="9">
        <v>0</v>
      </c>
      <c r="AC406" s="9">
        <v>0</v>
      </c>
      <c r="AD406" s="9">
        <v>0</v>
      </c>
      <c r="AE406" s="9">
        <v>0</v>
      </c>
      <c r="AF406" s="9">
        <v>0</v>
      </c>
      <c r="AG406" s="9">
        <v>0</v>
      </c>
      <c r="AH406" s="9">
        <v>0</v>
      </c>
      <c r="AI406" s="9">
        <v>0</v>
      </c>
      <c r="AJ406" s="9">
        <v>0</v>
      </c>
      <c r="AK406" s="9">
        <v>0</v>
      </c>
      <c r="AL406" s="9">
        <v>0</v>
      </c>
      <c r="AM406" s="9">
        <v>0</v>
      </c>
      <c r="AN406" s="9">
        <v>0</v>
      </c>
      <c r="AO406" s="9">
        <v>0</v>
      </c>
      <c r="AP406" s="9">
        <v>0</v>
      </c>
      <c r="AQ406" s="9">
        <v>0</v>
      </c>
      <c r="AR406" s="9">
        <v>0</v>
      </c>
      <c r="AS406" s="9">
        <v>0</v>
      </c>
      <c r="AT406" s="9">
        <v>0</v>
      </c>
      <c r="AU406" s="9">
        <v>0</v>
      </c>
      <c r="AV406" s="9">
        <v>0</v>
      </c>
      <c r="AW406" s="9">
        <v>0</v>
      </c>
      <c r="AX406" s="9">
        <v>0</v>
      </c>
      <c r="AY406" s="9">
        <v>0</v>
      </c>
      <c r="AZ406" s="9"/>
    </row>
    <row r="407" spans="1:52" x14ac:dyDescent="0.2">
      <c r="A407" s="11" t="s">
        <v>15</v>
      </c>
      <c r="B407" s="9">
        <v>0</v>
      </c>
      <c r="C407" s="9">
        <v>0</v>
      </c>
      <c r="D407" s="9">
        <v>0</v>
      </c>
      <c r="E407" s="9">
        <v>0</v>
      </c>
      <c r="F407" s="9">
        <v>0</v>
      </c>
      <c r="G407" s="9">
        <v>0</v>
      </c>
      <c r="H407" s="9">
        <v>0</v>
      </c>
      <c r="I407" s="9">
        <v>0</v>
      </c>
      <c r="J407" s="9">
        <v>0</v>
      </c>
      <c r="K407" s="9">
        <v>0</v>
      </c>
      <c r="L407" s="9">
        <v>0</v>
      </c>
      <c r="M407" s="9">
        <v>0</v>
      </c>
      <c r="N407" s="9">
        <v>0</v>
      </c>
      <c r="O407" s="9">
        <v>0</v>
      </c>
      <c r="P407" s="9">
        <v>0</v>
      </c>
      <c r="Q407" s="9">
        <v>0</v>
      </c>
      <c r="R407" s="9">
        <v>0</v>
      </c>
      <c r="S407" s="9">
        <v>0</v>
      </c>
      <c r="T407" s="9">
        <v>0</v>
      </c>
      <c r="U407" s="9">
        <v>0</v>
      </c>
      <c r="V407" s="9">
        <v>0</v>
      </c>
      <c r="W407" s="9">
        <v>0</v>
      </c>
      <c r="X407" s="9">
        <v>0</v>
      </c>
      <c r="Y407" s="9">
        <v>0</v>
      </c>
      <c r="Z407" s="9">
        <v>0</v>
      </c>
      <c r="AA407" s="9">
        <v>0</v>
      </c>
      <c r="AB407" s="9">
        <v>0</v>
      </c>
      <c r="AC407" s="9">
        <v>0</v>
      </c>
      <c r="AD407" s="9">
        <v>0</v>
      </c>
      <c r="AE407" s="9">
        <v>0</v>
      </c>
      <c r="AF407" s="9">
        <v>0</v>
      </c>
      <c r="AG407" s="9">
        <v>0</v>
      </c>
      <c r="AH407" s="9">
        <v>0</v>
      </c>
      <c r="AI407" s="9">
        <v>0</v>
      </c>
      <c r="AJ407" s="9">
        <v>0</v>
      </c>
      <c r="AK407" s="9">
        <v>0</v>
      </c>
      <c r="AL407" s="9">
        <v>0</v>
      </c>
      <c r="AM407" s="9">
        <v>0</v>
      </c>
      <c r="AN407" s="9">
        <v>0</v>
      </c>
      <c r="AO407" s="9">
        <v>0</v>
      </c>
      <c r="AP407" s="9">
        <v>0</v>
      </c>
      <c r="AQ407" s="9">
        <v>0</v>
      </c>
      <c r="AR407" s="9">
        <v>0</v>
      </c>
      <c r="AS407" s="9">
        <v>0</v>
      </c>
      <c r="AT407" s="9">
        <v>0</v>
      </c>
      <c r="AU407" s="9">
        <v>0</v>
      </c>
      <c r="AV407" s="9">
        <v>0</v>
      </c>
      <c r="AW407" s="9">
        <v>0</v>
      </c>
      <c r="AX407" s="9">
        <v>0</v>
      </c>
      <c r="AY407" s="9">
        <v>0</v>
      </c>
      <c r="AZ407" s="9"/>
    </row>
    <row r="408" spans="1:52" x14ac:dyDescent="0.2">
      <c r="A408" s="11" t="s">
        <v>42</v>
      </c>
      <c r="B408" s="9">
        <v>0</v>
      </c>
      <c r="C408" s="9">
        <v>0</v>
      </c>
      <c r="D408" s="9">
        <v>0</v>
      </c>
      <c r="E408" s="9">
        <v>0</v>
      </c>
      <c r="F408" s="9">
        <v>0</v>
      </c>
      <c r="G408" s="9">
        <v>0</v>
      </c>
      <c r="H408" s="9">
        <v>0</v>
      </c>
      <c r="I408" s="9">
        <v>0</v>
      </c>
      <c r="J408" s="9">
        <v>0</v>
      </c>
      <c r="K408" s="9">
        <v>0</v>
      </c>
      <c r="L408" s="9">
        <v>0</v>
      </c>
      <c r="M408" s="9">
        <v>0</v>
      </c>
      <c r="N408" s="9">
        <v>0</v>
      </c>
      <c r="O408" s="9">
        <v>0</v>
      </c>
      <c r="P408" s="9">
        <v>0</v>
      </c>
      <c r="Q408" s="9">
        <v>0</v>
      </c>
      <c r="R408" s="9">
        <v>0</v>
      </c>
      <c r="S408" s="9">
        <v>0</v>
      </c>
      <c r="T408" s="9">
        <v>0</v>
      </c>
      <c r="U408" s="9">
        <v>0</v>
      </c>
      <c r="V408" s="9">
        <v>0</v>
      </c>
      <c r="W408" s="9">
        <v>0</v>
      </c>
      <c r="X408" s="9">
        <v>0</v>
      </c>
      <c r="Y408" s="9">
        <v>0</v>
      </c>
      <c r="Z408" s="9">
        <v>0</v>
      </c>
      <c r="AA408" s="9">
        <v>0</v>
      </c>
      <c r="AB408" s="9">
        <v>0</v>
      </c>
      <c r="AC408" s="9">
        <v>0</v>
      </c>
      <c r="AD408" s="9">
        <v>0</v>
      </c>
      <c r="AE408" s="9">
        <v>0</v>
      </c>
      <c r="AF408" s="9">
        <v>0</v>
      </c>
      <c r="AG408" s="9">
        <v>0</v>
      </c>
      <c r="AH408" s="9">
        <v>0</v>
      </c>
      <c r="AI408" s="9">
        <v>0</v>
      </c>
      <c r="AJ408" s="9">
        <v>0</v>
      </c>
      <c r="AK408" s="9">
        <v>0</v>
      </c>
      <c r="AL408" s="9">
        <v>0</v>
      </c>
      <c r="AM408" s="9">
        <v>0</v>
      </c>
      <c r="AN408" s="9">
        <v>0</v>
      </c>
      <c r="AO408" s="9">
        <v>0</v>
      </c>
      <c r="AP408" s="9">
        <v>0</v>
      </c>
      <c r="AQ408" s="9">
        <v>0</v>
      </c>
      <c r="AR408" s="9">
        <v>0</v>
      </c>
      <c r="AS408" s="9">
        <v>0</v>
      </c>
      <c r="AT408" s="9">
        <v>0</v>
      </c>
      <c r="AU408" s="9">
        <v>0</v>
      </c>
      <c r="AV408" s="9">
        <v>0</v>
      </c>
      <c r="AW408" s="9">
        <v>0</v>
      </c>
      <c r="AX408" s="9">
        <v>0</v>
      </c>
      <c r="AY408" s="9">
        <v>0</v>
      </c>
      <c r="AZ408" s="9"/>
    </row>
    <row r="409" spans="1:52" x14ac:dyDescent="0.2">
      <c r="A409" s="29" t="s">
        <v>16</v>
      </c>
      <c r="B409" s="21">
        <v>91081</v>
      </c>
      <c r="C409" s="21">
        <v>92216</v>
      </c>
      <c r="D409" s="21">
        <v>93192</v>
      </c>
      <c r="E409" s="21">
        <v>94629</v>
      </c>
      <c r="F409" s="21">
        <v>98778</v>
      </c>
      <c r="G409" s="21">
        <v>100538</v>
      </c>
      <c r="H409" s="21">
        <v>101141</v>
      </c>
      <c r="I409" s="21">
        <v>102793</v>
      </c>
      <c r="J409" s="21">
        <v>104082</v>
      </c>
      <c r="K409" s="21">
        <v>106367</v>
      </c>
      <c r="L409" s="21">
        <v>109192</v>
      </c>
      <c r="M409" s="21">
        <v>115045</v>
      </c>
      <c r="N409" s="21">
        <v>115680</v>
      </c>
      <c r="O409" s="21">
        <v>116783</v>
      </c>
      <c r="P409" s="21">
        <v>116773</v>
      </c>
      <c r="Q409" s="21">
        <v>117093</v>
      </c>
      <c r="R409" s="21">
        <v>117781</v>
      </c>
      <c r="S409" s="21">
        <v>118534</v>
      </c>
      <c r="T409" s="21">
        <v>119843</v>
      </c>
      <c r="U409" s="21">
        <v>120913</v>
      </c>
      <c r="V409" s="21">
        <v>122485</v>
      </c>
      <c r="W409" s="21">
        <v>125805</v>
      </c>
      <c r="X409" s="21">
        <v>127727</v>
      </c>
      <c r="Y409" s="21">
        <v>140032</v>
      </c>
      <c r="Z409" s="21">
        <v>140390</v>
      </c>
      <c r="AA409" s="21">
        <v>141155</v>
      </c>
      <c r="AB409" s="21">
        <v>142027</v>
      </c>
      <c r="AC409" s="21">
        <v>142586</v>
      </c>
      <c r="AD409" s="21">
        <v>142614</v>
      </c>
      <c r="AE409" s="21">
        <v>141855</v>
      </c>
      <c r="AF409" s="21">
        <v>141790</v>
      </c>
      <c r="AG409" s="21">
        <v>141504</v>
      </c>
      <c r="AH409" s="21">
        <v>141591</v>
      </c>
      <c r="AI409" s="21">
        <v>141906</v>
      </c>
      <c r="AJ409" s="21">
        <v>140167</v>
      </c>
      <c r="AK409" s="21">
        <v>139693</v>
      </c>
      <c r="AL409" s="21">
        <v>137993</v>
      </c>
      <c r="AM409" s="21">
        <v>136308</v>
      </c>
      <c r="AN409" s="21">
        <v>132665</v>
      </c>
      <c r="AO409" s="21">
        <v>125823</v>
      </c>
      <c r="AP409" s="21">
        <v>123616</v>
      </c>
      <c r="AQ409" s="21">
        <v>121407</v>
      </c>
      <c r="AR409" s="21">
        <v>120742</v>
      </c>
      <c r="AS409" s="21">
        <v>116296</v>
      </c>
      <c r="AT409" s="21">
        <v>115924</v>
      </c>
      <c r="AU409" s="21">
        <v>110552</v>
      </c>
      <c r="AV409" s="21">
        <v>102169</v>
      </c>
      <c r="AW409" s="21">
        <v>97148</v>
      </c>
      <c r="AX409" s="21">
        <v>86807</v>
      </c>
      <c r="AY409" s="21">
        <v>86135</v>
      </c>
      <c r="AZ409" s="9"/>
    </row>
    <row r="410" spans="1:52" x14ac:dyDescent="0.2">
      <c r="A410" s="11" t="s">
        <v>20</v>
      </c>
      <c r="B410" s="9">
        <v>0</v>
      </c>
      <c r="C410" s="9">
        <v>0</v>
      </c>
      <c r="D410" s="9">
        <v>0</v>
      </c>
      <c r="E410" s="9">
        <v>0</v>
      </c>
      <c r="F410" s="9">
        <v>0</v>
      </c>
      <c r="G410" s="9">
        <v>0</v>
      </c>
      <c r="H410" s="9">
        <v>0</v>
      </c>
      <c r="I410" s="9">
        <v>0</v>
      </c>
      <c r="J410" s="9">
        <v>0</v>
      </c>
      <c r="K410" s="9">
        <v>0</v>
      </c>
      <c r="L410" s="9">
        <v>0</v>
      </c>
      <c r="M410" s="9">
        <v>0</v>
      </c>
      <c r="N410" s="9">
        <v>0</v>
      </c>
      <c r="O410" s="9">
        <v>0</v>
      </c>
      <c r="P410" s="9">
        <v>0</v>
      </c>
      <c r="Q410" s="9">
        <v>0</v>
      </c>
      <c r="R410" s="9">
        <v>0</v>
      </c>
      <c r="S410" s="9">
        <v>0</v>
      </c>
      <c r="T410" s="9">
        <v>0</v>
      </c>
      <c r="U410" s="9">
        <v>0</v>
      </c>
      <c r="V410" s="9">
        <v>0</v>
      </c>
      <c r="W410" s="9">
        <v>0</v>
      </c>
      <c r="X410" s="9">
        <v>0</v>
      </c>
      <c r="Y410" s="9">
        <v>0</v>
      </c>
      <c r="Z410" s="9">
        <v>0</v>
      </c>
      <c r="AA410" s="9">
        <v>0</v>
      </c>
      <c r="AB410" s="9">
        <v>0</v>
      </c>
      <c r="AC410" s="9">
        <v>0</v>
      </c>
      <c r="AD410" s="9">
        <v>0</v>
      </c>
      <c r="AE410" s="9">
        <v>0</v>
      </c>
      <c r="AF410" s="9">
        <v>0</v>
      </c>
      <c r="AG410" s="9">
        <v>0</v>
      </c>
      <c r="AH410" s="9">
        <v>0</v>
      </c>
      <c r="AI410" s="9">
        <v>0</v>
      </c>
      <c r="AJ410" s="9">
        <v>0</v>
      </c>
      <c r="AK410" s="9">
        <v>0</v>
      </c>
      <c r="AL410" s="9">
        <v>0</v>
      </c>
      <c r="AM410" s="9">
        <v>0</v>
      </c>
      <c r="AN410" s="9">
        <v>0</v>
      </c>
      <c r="AO410" s="9">
        <v>0</v>
      </c>
      <c r="AP410" s="9">
        <v>0</v>
      </c>
      <c r="AQ410" s="9">
        <v>0</v>
      </c>
      <c r="AR410" s="9">
        <v>0</v>
      </c>
      <c r="AS410" s="9">
        <v>0</v>
      </c>
      <c r="AT410" s="9">
        <v>0</v>
      </c>
      <c r="AU410" s="9">
        <v>0</v>
      </c>
      <c r="AV410" s="9">
        <v>0</v>
      </c>
      <c r="AW410" s="9">
        <v>0</v>
      </c>
      <c r="AX410" s="9">
        <v>0</v>
      </c>
      <c r="AY410" s="9">
        <v>0</v>
      </c>
      <c r="AZ410" s="9"/>
    </row>
    <row r="411" spans="1:52" x14ac:dyDescent="0.2">
      <c r="A411" s="11" t="s">
        <v>43</v>
      </c>
      <c r="B411" s="9">
        <v>0</v>
      </c>
      <c r="C411" s="9">
        <v>0</v>
      </c>
      <c r="D411" s="9">
        <v>0</v>
      </c>
      <c r="E411" s="9">
        <v>0</v>
      </c>
      <c r="F411" s="9">
        <v>0</v>
      </c>
      <c r="G411" s="9">
        <v>0</v>
      </c>
      <c r="H411" s="9">
        <v>0</v>
      </c>
      <c r="I411" s="9">
        <v>0</v>
      </c>
      <c r="J411" s="9">
        <v>0</v>
      </c>
      <c r="K411" s="9">
        <v>0</v>
      </c>
      <c r="L411" s="9">
        <v>0</v>
      </c>
      <c r="M411" s="9">
        <v>0</v>
      </c>
      <c r="N411" s="9">
        <v>0</v>
      </c>
      <c r="O411" s="9">
        <v>0</v>
      </c>
      <c r="P411" s="9">
        <v>0</v>
      </c>
      <c r="Q411" s="9">
        <v>0</v>
      </c>
      <c r="R411" s="9">
        <v>0</v>
      </c>
      <c r="S411" s="9">
        <v>0</v>
      </c>
      <c r="T411" s="9">
        <v>0</v>
      </c>
      <c r="U411" s="9">
        <v>0</v>
      </c>
      <c r="V411" s="9">
        <v>0</v>
      </c>
      <c r="W411" s="9">
        <v>0</v>
      </c>
      <c r="X411" s="9">
        <v>0</v>
      </c>
      <c r="Y411" s="9">
        <v>0</v>
      </c>
      <c r="Z411" s="9">
        <v>0</v>
      </c>
      <c r="AA411" s="9">
        <v>0</v>
      </c>
      <c r="AB411" s="9">
        <v>0</v>
      </c>
      <c r="AC411" s="9">
        <v>0</v>
      </c>
      <c r="AD411" s="9">
        <v>0</v>
      </c>
      <c r="AE411" s="9">
        <v>0</v>
      </c>
      <c r="AF411" s="9">
        <v>0</v>
      </c>
      <c r="AG411" s="9">
        <v>0</v>
      </c>
      <c r="AH411" s="9">
        <v>0</v>
      </c>
      <c r="AI411" s="9">
        <v>0</v>
      </c>
      <c r="AJ411" s="9">
        <v>0</v>
      </c>
      <c r="AK411" s="9">
        <v>0</v>
      </c>
      <c r="AL411" s="9">
        <v>0</v>
      </c>
      <c r="AM411" s="9">
        <v>0</v>
      </c>
      <c r="AN411" s="9">
        <v>0</v>
      </c>
      <c r="AO411" s="9">
        <v>0</v>
      </c>
      <c r="AP411" s="9">
        <v>0</v>
      </c>
      <c r="AQ411" s="9">
        <v>0</v>
      </c>
      <c r="AR411" s="9">
        <v>0</v>
      </c>
      <c r="AS411" s="9">
        <v>0</v>
      </c>
      <c r="AT411" s="9">
        <v>0</v>
      </c>
      <c r="AU411" s="9">
        <v>0</v>
      </c>
      <c r="AV411" s="9">
        <v>0</v>
      </c>
      <c r="AW411" s="9">
        <v>0</v>
      </c>
      <c r="AX411" s="9">
        <v>0</v>
      </c>
      <c r="AY411" s="9">
        <v>0</v>
      </c>
      <c r="AZ411" s="9"/>
    </row>
    <row r="412" spans="1:52" x14ac:dyDescent="0.2">
      <c r="A412" s="29" t="s">
        <v>17</v>
      </c>
      <c r="B412" s="21">
        <v>34097</v>
      </c>
      <c r="C412" s="21">
        <v>34702</v>
      </c>
      <c r="D412" s="21">
        <v>35803</v>
      </c>
      <c r="E412" s="21">
        <v>36972</v>
      </c>
      <c r="F412" s="21">
        <v>37900</v>
      </c>
      <c r="G412" s="21">
        <v>38868</v>
      </c>
      <c r="H412" s="21">
        <v>40475</v>
      </c>
      <c r="I412" s="21">
        <v>41783</v>
      </c>
      <c r="J412" s="21">
        <v>43049</v>
      </c>
      <c r="K412" s="21">
        <v>44331</v>
      </c>
      <c r="L412" s="21">
        <v>46383</v>
      </c>
      <c r="M412" s="21">
        <v>47630</v>
      </c>
      <c r="N412" s="21">
        <v>48641</v>
      </c>
      <c r="O412" s="21">
        <v>49346</v>
      </c>
      <c r="P412" s="21">
        <v>49730</v>
      </c>
      <c r="Q412" s="21">
        <v>49806</v>
      </c>
      <c r="R412" s="21">
        <v>50485</v>
      </c>
      <c r="S412" s="21">
        <v>52015</v>
      </c>
      <c r="T412" s="21">
        <v>53647</v>
      </c>
      <c r="U412" s="21">
        <v>54904</v>
      </c>
      <c r="V412" s="21">
        <v>56415</v>
      </c>
      <c r="W412" s="21">
        <v>58297</v>
      </c>
      <c r="X412" s="21">
        <v>59810</v>
      </c>
      <c r="Y412" s="21">
        <v>63595</v>
      </c>
      <c r="Z412" s="21">
        <v>64509</v>
      </c>
      <c r="AA412" s="21">
        <v>65048</v>
      </c>
      <c r="AB412" s="21">
        <v>65853</v>
      </c>
      <c r="AC412" s="21">
        <v>66704</v>
      </c>
      <c r="AD412" s="21">
        <v>67520</v>
      </c>
      <c r="AE412" s="21">
        <v>68134</v>
      </c>
      <c r="AF412" s="21">
        <v>68920</v>
      </c>
      <c r="AG412" s="21">
        <v>69066</v>
      </c>
      <c r="AH412" s="21">
        <v>69163</v>
      </c>
      <c r="AI412" s="21">
        <v>69187</v>
      </c>
      <c r="AJ412" s="21">
        <v>69228</v>
      </c>
      <c r="AK412" s="21">
        <v>69460</v>
      </c>
      <c r="AL412" s="21">
        <v>69626</v>
      </c>
      <c r="AM412" s="21">
        <v>70354</v>
      </c>
      <c r="AN412" s="21">
        <v>70953</v>
      </c>
      <c r="AO412" s="21">
        <v>71731</v>
      </c>
      <c r="AP412" s="21">
        <v>72222</v>
      </c>
      <c r="AQ412" s="21">
        <v>73643</v>
      </c>
      <c r="AR412" s="21">
        <v>74965</v>
      </c>
      <c r="AS412" s="21">
        <v>76764</v>
      </c>
      <c r="AT412" s="21">
        <v>78821</v>
      </c>
      <c r="AU412" s="21">
        <v>80316</v>
      </c>
      <c r="AV412" s="21">
        <v>81636</v>
      </c>
      <c r="AW412" s="21">
        <v>82837</v>
      </c>
      <c r="AX412" s="21">
        <v>83858</v>
      </c>
      <c r="AY412" s="21">
        <v>84143</v>
      </c>
      <c r="AZ412" s="9"/>
    </row>
    <row r="413" spans="1:52" x14ac:dyDescent="0.2">
      <c r="A413" s="11" t="s">
        <v>18</v>
      </c>
      <c r="B413" s="9">
        <v>0</v>
      </c>
      <c r="C413" s="9">
        <v>0</v>
      </c>
      <c r="D413" s="9">
        <v>0</v>
      </c>
      <c r="E413" s="9">
        <v>0</v>
      </c>
      <c r="F413" s="9">
        <v>0</v>
      </c>
      <c r="G413" s="9">
        <v>0</v>
      </c>
      <c r="H413" s="9">
        <v>0</v>
      </c>
      <c r="I413" s="9">
        <v>0</v>
      </c>
      <c r="J413" s="9">
        <v>0</v>
      </c>
      <c r="K413" s="9">
        <v>0</v>
      </c>
      <c r="L413" s="9">
        <v>0</v>
      </c>
      <c r="M413" s="9">
        <v>0</v>
      </c>
      <c r="N413" s="9">
        <v>0</v>
      </c>
      <c r="O413" s="9">
        <v>0</v>
      </c>
      <c r="P413" s="9">
        <v>0</v>
      </c>
      <c r="Q413" s="9">
        <v>0</v>
      </c>
      <c r="R413" s="9">
        <v>0</v>
      </c>
      <c r="S413" s="9">
        <v>0</v>
      </c>
      <c r="T413" s="9">
        <v>0</v>
      </c>
      <c r="U413" s="9">
        <v>0</v>
      </c>
      <c r="V413" s="9">
        <v>0</v>
      </c>
      <c r="W413" s="9">
        <v>0</v>
      </c>
      <c r="X413" s="9">
        <v>0</v>
      </c>
      <c r="Y413" s="9">
        <v>0</v>
      </c>
      <c r="Z413" s="9">
        <v>0</v>
      </c>
      <c r="AA413" s="9">
        <v>0</v>
      </c>
      <c r="AB413" s="9">
        <v>0</v>
      </c>
      <c r="AC413" s="9">
        <v>0</v>
      </c>
      <c r="AD413" s="9">
        <v>0</v>
      </c>
      <c r="AE413" s="9">
        <v>0</v>
      </c>
      <c r="AF413" s="9">
        <v>0</v>
      </c>
      <c r="AG413" s="9">
        <v>0</v>
      </c>
      <c r="AH413" s="9">
        <v>0</v>
      </c>
      <c r="AI413" s="9">
        <v>0</v>
      </c>
      <c r="AJ413" s="9">
        <v>0</v>
      </c>
      <c r="AK413" s="9">
        <v>0</v>
      </c>
      <c r="AL413" s="9">
        <v>0</v>
      </c>
      <c r="AM413" s="9">
        <v>0</v>
      </c>
      <c r="AN413" s="9">
        <v>0</v>
      </c>
      <c r="AO413" s="9">
        <v>0</v>
      </c>
      <c r="AP413" s="9">
        <v>0</v>
      </c>
      <c r="AQ413" s="9">
        <v>0</v>
      </c>
      <c r="AR413" s="9">
        <v>0</v>
      </c>
      <c r="AS413" s="9">
        <v>0</v>
      </c>
      <c r="AT413" s="9">
        <v>0</v>
      </c>
      <c r="AU413" s="9">
        <v>0</v>
      </c>
      <c r="AV413" s="9">
        <v>0</v>
      </c>
      <c r="AW413" s="9">
        <v>0</v>
      </c>
      <c r="AX413" s="9">
        <v>0</v>
      </c>
      <c r="AY413" s="9">
        <v>0</v>
      </c>
      <c r="AZ413" s="9"/>
    </row>
    <row r="414" spans="1:52" x14ac:dyDescent="0.2">
      <c r="A414" s="11" t="s">
        <v>37</v>
      </c>
      <c r="B414" s="9">
        <v>0</v>
      </c>
      <c r="C414" s="9">
        <v>0</v>
      </c>
      <c r="D414" s="9">
        <v>0</v>
      </c>
      <c r="E414" s="9">
        <v>0</v>
      </c>
      <c r="F414" s="9">
        <v>0</v>
      </c>
      <c r="G414" s="9">
        <v>0</v>
      </c>
      <c r="H414" s="9">
        <v>0</v>
      </c>
      <c r="I414" s="9">
        <v>0</v>
      </c>
      <c r="J414" s="9">
        <v>0</v>
      </c>
      <c r="K414" s="9">
        <v>0</v>
      </c>
      <c r="L414" s="9">
        <v>0</v>
      </c>
      <c r="M414" s="9">
        <v>0</v>
      </c>
      <c r="N414" s="9">
        <v>0</v>
      </c>
      <c r="O414" s="9">
        <v>0</v>
      </c>
      <c r="P414" s="9">
        <v>0</v>
      </c>
      <c r="Q414" s="9">
        <v>0</v>
      </c>
      <c r="R414" s="9">
        <v>0</v>
      </c>
      <c r="S414" s="9">
        <v>0</v>
      </c>
      <c r="T414" s="9">
        <v>0</v>
      </c>
      <c r="U414" s="9">
        <v>0</v>
      </c>
      <c r="V414" s="9">
        <v>0</v>
      </c>
      <c r="W414" s="9">
        <v>0</v>
      </c>
      <c r="X414" s="9">
        <v>0</v>
      </c>
      <c r="Y414" s="9">
        <v>0</v>
      </c>
      <c r="Z414" s="9">
        <v>0</v>
      </c>
      <c r="AA414" s="9">
        <v>0</v>
      </c>
      <c r="AB414" s="9">
        <v>0</v>
      </c>
      <c r="AC414" s="9">
        <v>0</v>
      </c>
      <c r="AD414" s="9">
        <v>0</v>
      </c>
      <c r="AE414" s="9">
        <v>0</v>
      </c>
      <c r="AF414" s="9">
        <v>0</v>
      </c>
      <c r="AG414" s="9">
        <v>0</v>
      </c>
      <c r="AH414" s="9">
        <v>0</v>
      </c>
      <c r="AI414" s="9">
        <v>0</v>
      </c>
      <c r="AJ414" s="9">
        <v>0</v>
      </c>
      <c r="AK414" s="9">
        <v>0</v>
      </c>
      <c r="AL414" s="9">
        <v>0</v>
      </c>
      <c r="AM414" s="9">
        <v>0</v>
      </c>
      <c r="AN414" s="9">
        <v>0</v>
      </c>
      <c r="AO414" s="9">
        <v>0</v>
      </c>
      <c r="AP414" s="9">
        <v>0</v>
      </c>
      <c r="AQ414" s="9">
        <v>0</v>
      </c>
      <c r="AR414" s="9">
        <v>0</v>
      </c>
      <c r="AS414" s="9">
        <v>0</v>
      </c>
      <c r="AT414" s="9">
        <v>0</v>
      </c>
      <c r="AU414" s="9">
        <v>0</v>
      </c>
      <c r="AV414" s="9">
        <v>0</v>
      </c>
      <c r="AW414" s="9">
        <v>0</v>
      </c>
      <c r="AX414" s="9">
        <v>0</v>
      </c>
      <c r="AY414" s="9">
        <v>0</v>
      </c>
      <c r="AZ414" s="9"/>
    </row>
    <row r="415" spans="1:52" x14ac:dyDescent="0.2">
      <c r="A415" s="11" t="s">
        <v>44</v>
      </c>
      <c r="B415" s="9">
        <v>0</v>
      </c>
      <c r="C415" s="9">
        <v>0</v>
      </c>
      <c r="D415" s="9">
        <v>0</v>
      </c>
      <c r="E415" s="9">
        <v>0</v>
      </c>
      <c r="F415" s="9">
        <v>0</v>
      </c>
      <c r="G415" s="9">
        <v>0</v>
      </c>
      <c r="H415" s="9">
        <v>0</v>
      </c>
      <c r="I415" s="9">
        <v>0</v>
      </c>
      <c r="J415" s="9">
        <v>0</v>
      </c>
      <c r="K415" s="9">
        <v>0</v>
      </c>
      <c r="L415" s="9">
        <v>0</v>
      </c>
      <c r="M415" s="9">
        <v>0</v>
      </c>
      <c r="N415" s="9">
        <v>0</v>
      </c>
      <c r="O415" s="9">
        <v>0</v>
      </c>
      <c r="P415" s="9">
        <v>0</v>
      </c>
      <c r="Q415" s="9">
        <v>0</v>
      </c>
      <c r="R415" s="9">
        <v>0</v>
      </c>
      <c r="S415" s="9">
        <v>0</v>
      </c>
      <c r="T415" s="9">
        <v>0</v>
      </c>
      <c r="U415" s="9">
        <v>0</v>
      </c>
      <c r="V415" s="9">
        <v>0</v>
      </c>
      <c r="W415" s="9">
        <v>0</v>
      </c>
      <c r="X415" s="9">
        <v>0</v>
      </c>
      <c r="Y415" s="9">
        <v>0</v>
      </c>
      <c r="Z415" s="9">
        <v>0</v>
      </c>
      <c r="AA415" s="9">
        <v>0</v>
      </c>
      <c r="AB415" s="9">
        <v>0</v>
      </c>
      <c r="AC415" s="9">
        <v>0</v>
      </c>
      <c r="AD415" s="9">
        <v>0</v>
      </c>
      <c r="AE415" s="9">
        <v>0</v>
      </c>
      <c r="AF415" s="9">
        <v>0</v>
      </c>
      <c r="AG415" s="9">
        <v>0</v>
      </c>
      <c r="AH415" s="9">
        <v>0</v>
      </c>
      <c r="AI415" s="9">
        <v>0</v>
      </c>
      <c r="AJ415" s="9">
        <v>0</v>
      </c>
      <c r="AK415" s="9">
        <v>0</v>
      </c>
      <c r="AL415" s="9">
        <v>0</v>
      </c>
      <c r="AM415" s="9">
        <v>0</v>
      </c>
      <c r="AN415" s="9">
        <v>0</v>
      </c>
      <c r="AO415" s="9">
        <v>0</v>
      </c>
      <c r="AP415" s="9">
        <v>0</v>
      </c>
      <c r="AQ415" s="9">
        <v>0</v>
      </c>
      <c r="AR415" s="9">
        <v>0</v>
      </c>
      <c r="AS415" s="9">
        <v>0</v>
      </c>
      <c r="AT415" s="9">
        <v>0</v>
      </c>
      <c r="AU415" s="9">
        <v>0</v>
      </c>
      <c r="AV415" s="9">
        <v>0</v>
      </c>
      <c r="AW415" s="9">
        <v>0</v>
      </c>
      <c r="AX415" s="9">
        <v>0</v>
      </c>
      <c r="AY415" s="9">
        <v>0</v>
      </c>
      <c r="AZ415" s="9"/>
    </row>
    <row r="416" spans="1:52" x14ac:dyDescent="0.2">
      <c r="A416" s="29" t="s">
        <v>19</v>
      </c>
      <c r="B416" s="21">
        <v>100066</v>
      </c>
      <c r="C416" s="21">
        <v>101181</v>
      </c>
      <c r="D416" s="21">
        <v>101676</v>
      </c>
      <c r="E416" s="21">
        <v>102966</v>
      </c>
      <c r="F416" s="21">
        <v>104295</v>
      </c>
      <c r="G416" s="21">
        <v>105252</v>
      </c>
      <c r="H416" s="21">
        <v>106439</v>
      </c>
      <c r="I416" s="21">
        <v>107754</v>
      </c>
      <c r="J416" s="21">
        <v>109475</v>
      </c>
      <c r="K416" s="21">
        <v>111736</v>
      </c>
      <c r="L416" s="21">
        <v>114049</v>
      </c>
      <c r="M416" s="21">
        <v>114049</v>
      </c>
      <c r="N416" s="21">
        <v>122531</v>
      </c>
      <c r="O416" s="21">
        <v>124075</v>
      </c>
      <c r="P416" s="21">
        <v>125134</v>
      </c>
      <c r="Q416" s="21">
        <v>125183</v>
      </c>
      <c r="R416" s="21">
        <v>124998</v>
      </c>
      <c r="S416" s="21">
        <v>124423</v>
      </c>
      <c r="T416" s="21">
        <v>123804</v>
      </c>
      <c r="U416" s="21">
        <v>124037</v>
      </c>
      <c r="V416" s="21">
        <v>124037</v>
      </c>
      <c r="W416" s="21">
        <v>124037</v>
      </c>
      <c r="X416" s="21">
        <v>124037</v>
      </c>
      <c r="Y416" s="21">
        <v>124037</v>
      </c>
      <c r="Z416" s="21">
        <v>124037</v>
      </c>
      <c r="AA416" s="21">
        <v>124037</v>
      </c>
      <c r="AB416" s="21">
        <v>126317</v>
      </c>
      <c r="AC416" s="21">
        <v>128183</v>
      </c>
      <c r="AD416" s="21">
        <v>128667</v>
      </c>
      <c r="AE416" s="21">
        <v>128735</v>
      </c>
      <c r="AF416" s="21">
        <v>129190</v>
      </c>
      <c r="AG416" s="21">
        <v>129190</v>
      </c>
      <c r="AH416" s="21">
        <v>129819</v>
      </c>
      <c r="AI416" s="21">
        <v>131040</v>
      </c>
      <c r="AJ416" s="21">
        <v>132059</v>
      </c>
      <c r="AK416" s="21">
        <v>133867</v>
      </c>
      <c r="AL416" s="21">
        <v>135767</v>
      </c>
      <c r="AM416" s="21">
        <v>136962</v>
      </c>
      <c r="AN416" s="21">
        <v>138483</v>
      </c>
      <c r="AO416" s="21">
        <v>139419</v>
      </c>
      <c r="AP416" s="21">
        <v>139529</v>
      </c>
      <c r="AQ416" s="21">
        <v>142487</v>
      </c>
      <c r="AR416" s="21">
        <v>141406</v>
      </c>
      <c r="AS416" s="21">
        <v>143018</v>
      </c>
      <c r="AT416" s="21">
        <v>144485</v>
      </c>
      <c r="AU416" s="21">
        <v>145512</v>
      </c>
      <c r="AV416" s="21">
        <v>147349</v>
      </c>
      <c r="AW416" s="21">
        <v>150375</v>
      </c>
      <c r="AX416" s="21">
        <v>152124</v>
      </c>
      <c r="AY416" s="21">
        <v>153688</v>
      </c>
      <c r="AZ416" s="9"/>
    </row>
    <row r="417" spans="1:52" x14ac:dyDescent="0.2">
      <c r="A417" s="11" t="s">
        <v>45</v>
      </c>
      <c r="B417" s="9">
        <v>0</v>
      </c>
      <c r="C417" s="9">
        <v>0</v>
      </c>
      <c r="D417" s="9">
        <v>0</v>
      </c>
      <c r="E417" s="9">
        <v>0</v>
      </c>
      <c r="F417" s="9">
        <v>0</v>
      </c>
      <c r="G417" s="9">
        <v>0</v>
      </c>
      <c r="H417" s="9">
        <v>0</v>
      </c>
      <c r="I417" s="9">
        <v>0</v>
      </c>
      <c r="J417" s="9">
        <v>0</v>
      </c>
      <c r="K417" s="9">
        <v>0</v>
      </c>
      <c r="L417" s="9">
        <v>0</v>
      </c>
      <c r="M417" s="9">
        <v>0</v>
      </c>
      <c r="N417" s="9">
        <v>0</v>
      </c>
      <c r="O417" s="9">
        <v>0</v>
      </c>
      <c r="P417" s="9">
        <v>0</v>
      </c>
      <c r="Q417" s="9">
        <v>0</v>
      </c>
      <c r="R417" s="9">
        <v>0</v>
      </c>
      <c r="S417" s="9">
        <v>0</v>
      </c>
      <c r="T417" s="9">
        <v>0</v>
      </c>
      <c r="U417" s="9">
        <v>0</v>
      </c>
      <c r="V417" s="9">
        <v>0</v>
      </c>
      <c r="W417" s="9">
        <v>0</v>
      </c>
      <c r="X417" s="9">
        <v>0</v>
      </c>
      <c r="Y417" s="9">
        <v>0</v>
      </c>
      <c r="Z417" s="9">
        <v>0</v>
      </c>
      <c r="AA417" s="9">
        <v>0</v>
      </c>
      <c r="AB417" s="9">
        <v>0</v>
      </c>
      <c r="AC417" s="9">
        <v>0</v>
      </c>
      <c r="AD417" s="9">
        <v>0</v>
      </c>
      <c r="AE417" s="9">
        <v>0</v>
      </c>
      <c r="AF417" s="9">
        <v>0</v>
      </c>
      <c r="AG417" s="9">
        <v>0</v>
      </c>
      <c r="AH417" s="9">
        <v>0</v>
      </c>
      <c r="AI417" s="9">
        <v>0</v>
      </c>
      <c r="AJ417" s="9">
        <v>0</v>
      </c>
      <c r="AK417" s="9">
        <v>0</v>
      </c>
      <c r="AL417" s="9">
        <v>0</v>
      </c>
      <c r="AM417" s="9">
        <v>0</v>
      </c>
      <c r="AN417" s="9">
        <v>0</v>
      </c>
      <c r="AO417" s="9">
        <v>0</v>
      </c>
      <c r="AP417" s="9">
        <v>0</v>
      </c>
      <c r="AQ417" s="9">
        <v>0</v>
      </c>
      <c r="AR417" s="9">
        <v>0</v>
      </c>
      <c r="AS417" s="9">
        <v>0</v>
      </c>
      <c r="AT417" s="9">
        <v>0</v>
      </c>
      <c r="AU417" s="9">
        <v>0</v>
      </c>
      <c r="AV417" s="9">
        <v>0</v>
      </c>
      <c r="AW417" s="9">
        <v>0</v>
      </c>
      <c r="AX417" s="9">
        <v>0</v>
      </c>
      <c r="AY417" s="9">
        <v>0</v>
      </c>
      <c r="AZ417" s="9"/>
    </row>
    <row r="418" spans="1:52" x14ac:dyDescent="0.2">
      <c r="A418" s="11" t="s">
        <v>46</v>
      </c>
      <c r="B418" s="9">
        <v>0</v>
      </c>
      <c r="C418" s="9">
        <v>0</v>
      </c>
      <c r="D418" s="9">
        <v>0</v>
      </c>
      <c r="E418" s="9">
        <v>0</v>
      </c>
      <c r="F418" s="9">
        <v>0</v>
      </c>
      <c r="G418" s="9">
        <v>0</v>
      </c>
      <c r="H418" s="9">
        <v>0</v>
      </c>
      <c r="I418" s="9">
        <v>0</v>
      </c>
      <c r="J418" s="9">
        <v>0</v>
      </c>
      <c r="K418" s="9">
        <v>0</v>
      </c>
      <c r="L418" s="9">
        <v>0</v>
      </c>
      <c r="M418" s="9">
        <v>0</v>
      </c>
      <c r="N418" s="9">
        <v>0</v>
      </c>
      <c r="O418" s="9">
        <v>0</v>
      </c>
      <c r="P418" s="9">
        <v>0</v>
      </c>
      <c r="Q418" s="9">
        <v>0</v>
      </c>
      <c r="R418" s="9">
        <v>0</v>
      </c>
      <c r="S418" s="9">
        <v>0</v>
      </c>
      <c r="T418" s="9">
        <v>0</v>
      </c>
      <c r="U418" s="9">
        <v>0</v>
      </c>
      <c r="V418" s="9">
        <v>0</v>
      </c>
      <c r="W418" s="9">
        <v>0</v>
      </c>
      <c r="X418" s="9">
        <v>0</v>
      </c>
      <c r="Y418" s="9">
        <v>0</v>
      </c>
      <c r="Z418" s="9">
        <v>0</v>
      </c>
      <c r="AA418" s="9">
        <v>0</v>
      </c>
      <c r="AB418" s="9">
        <v>0</v>
      </c>
      <c r="AC418" s="9">
        <v>0</v>
      </c>
      <c r="AD418" s="9">
        <v>0</v>
      </c>
      <c r="AE418" s="9">
        <v>0</v>
      </c>
      <c r="AF418" s="9">
        <v>0</v>
      </c>
      <c r="AG418" s="9">
        <v>0</v>
      </c>
      <c r="AH418" s="9">
        <v>0</v>
      </c>
      <c r="AI418" s="9">
        <v>0</v>
      </c>
      <c r="AJ418" s="9">
        <v>0</v>
      </c>
      <c r="AK418" s="9">
        <v>0</v>
      </c>
      <c r="AL418" s="9">
        <v>0</v>
      </c>
      <c r="AM418" s="9">
        <v>0</v>
      </c>
      <c r="AN418" s="9">
        <v>0</v>
      </c>
      <c r="AO418" s="9">
        <v>0</v>
      </c>
      <c r="AP418" s="9">
        <v>0</v>
      </c>
      <c r="AQ418" s="9">
        <v>0</v>
      </c>
      <c r="AR418" s="9">
        <v>0</v>
      </c>
      <c r="AS418" s="9">
        <v>0</v>
      </c>
      <c r="AT418" s="9">
        <v>0</v>
      </c>
      <c r="AU418" s="9">
        <v>0</v>
      </c>
      <c r="AV418" s="9">
        <v>0</v>
      </c>
      <c r="AW418" s="9">
        <v>0</v>
      </c>
      <c r="AX418" s="9">
        <v>0</v>
      </c>
      <c r="AY418" s="9">
        <v>0</v>
      </c>
      <c r="AZ418" s="9"/>
    </row>
    <row r="419" spans="1:52" x14ac:dyDescent="0.2">
      <c r="A419" s="29" t="s">
        <v>1</v>
      </c>
      <c r="B419" s="21">
        <v>9917</v>
      </c>
      <c r="C419" s="21">
        <v>10060</v>
      </c>
      <c r="D419" s="21">
        <v>10397</v>
      </c>
      <c r="E419" s="21">
        <v>10679</v>
      </c>
      <c r="F419" s="21">
        <v>10885</v>
      </c>
      <c r="G419" s="21">
        <v>11209</v>
      </c>
      <c r="H419" s="21">
        <v>11824</v>
      </c>
      <c r="I419" s="21">
        <v>11986</v>
      </c>
      <c r="J419" s="21">
        <v>12170</v>
      </c>
      <c r="K419" s="21">
        <v>12447</v>
      </c>
      <c r="L419" s="21">
        <v>12893</v>
      </c>
      <c r="M419" s="21">
        <v>13404</v>
      </c>
      <c r="N419" s="21">
        <v>13304</v>
      </c>
      <c r="O419" s="21">
        <v>13566</v>
      </c>
      <c r="P419" s="21">
        <v>13585</v>
      </c>
      <c r="Q419" s="21">
        <v>13581</v>
      </c>
      <c r="R419" s="21">
        <v>13812</v>
      </c>
      <c r="S419" s="21">
        <v>14172</v>
      </c>
      <c r="T419" s="21">
        <v>14054</v>
      </c>
      <c r="U419" s="21">
        <v>14331</v>
      </c>
      <c r="V419" s="21">
        <v>14398</v>
      </c>
      <c r="W419" s="21">
        <v>14551</v>
      </c>
      <c r="X419" s="21">
        <v>15039</v>
      </c>
      <c r="Y419" s="21">
        <v>15804</v>
      </c>
      <c r="Z419" s="21">
        <v>15526</v>
      </c>
      <c r="AA419" s="21">
        <v>15640</v>
      </c>
      <c r="AB419" s="21">
        <v>15736</v>
      </c>
      <c r="AC419" s="21">
        <v>15991</v>
      </c>
      <c r="AD419" s="21">
        <v>15540</v>
      </c>
      <c r="AE419" s="21">
        <v>14983</v>
      </c>
      <c r="AF419" s="21">
        <v>14986</v>
      </c>
      <c r="AG419" s="21">
        <v>15055</v>
      </c>
      <c r="AH419" s="21">
        <v>15119</v>
      </c>
      <c r="AI419" s="21">
        <v>15169</v>
      </c>
      <c r="AJ419" s="21">
        <v>15228</v>
      </c>
      <c r="AK419" s="21">
        <v>15455</v>
      </c>
      <c r="AL419" s="21">
        <v>15667</v>
      </c>
      <c r="AM419" s="21">
        <v>15328</v>
      </c>
      <c r="AN419" s="21">
        <v>15506</v>
      </c>
      <c r="AO419" s="21">
        <v>15022</v>
      </c>
      <c r="AP419" s="21">
        <v>14914</v>
      </c>
      <c r="AQ419" s="21">
        <v>14508</v>
      </c>
      <c r="AR419" s="21">
        <v>13206</v>
      </c>
      <c r="AS419" s="21">
        <v>13054</v>
      </c>
      <c r="AT419" s="21">
        <v>13087</v>
      </c>
      <c r="AU419" s="21">
        <v>12796</v>
      </c>
      <c r="AV419" s="21">
        <v>12771</v>
      </c>
      <c r="AW419" s="21">
        <v>12794</v>
      </c>
      <c r="AX419" s="21">
        <v>12781</v>
      </c>
      <c r="AY419" s="21">
        <v>12279</v>
      </c>
      <c r="AZ419" s="9"/>
    </row>
    <row r="420" spans="1:52" x14ac:dyDescent="0.2">
      <c r="A420" s="29" t="s">
        <v>21</v>
      </c>
      <c r="B420" s="21">
        <v>65073</v>
      </c>
      <c r="C420" s="21">
        <v>66406</v>
      </c>
      <c r="D420" s="21">
        <v>67677</v>
      </c>
      <c r="E420" s="21">
        <v>69187</v>
      </c>
      <c r="F420" s="21">
        <v>70914</v>
      </c>
      <c r="G420" s="21">
        <v>71353</v>
      </c>
      <c r="H420" s="21">
        <v>73483</v>
      </c>
      <c r="I420" s="21">
        <v>74632</v>
      </c>
      <c r="J420" s="21">
        <v>75792</v>
      </c>
      <c r="K420" s="21">
        <v>77417</v>
      </c>
      <c r="L420" s="21">
        <v>78864</v>
      </c>
      <c r="M420" s="21">
        <v>87484</v>
      </c>
      <c r="N420" s="21">
        <v>88706</v>
      </c>
      <c r="O420" s="21">
        <v>90025</v>
      </c>
      <c r="P420" s="21">
        <v>91060</v>
      </c>
      <c r="Q420" s="21">
        <v>91141</v>
      </c>
      <c r="R420" s="21">
        <v>92222</v>
      </c>
      <c r="S420" s="21">
        <v>94066</v>
      </c>
      <c r="T420" s="21">
        <v>96890</v>
      </c>
      <c r="U420" s="21">
        <v>99148</v>
      </c>
      <c r="V420" s="21">
        <v>101135</v>
      </c>
      <c r="W420" s="21">
        <v>102215</v>
      </c>
      <c r="X420" s="21">
        <v>103482</v>
      </c>
      <c r="Y420" s="21">
        <v>105432</v>
      </c>
      <c r="Z420" s="21">
        <v>107380</v>
      </c>
      <c r="AA420" s="21">
        <v>108532</v>
      </c>
      <c r="AB420" s="21">
        <v>110254</v>
      </c>
      <c r="AC420" s="21">
        <v>112326</v>
      </c>
      <c r="AD420" s="21">
        <v>114148</v>
      </c>
      <c r="AE420" s="21">
        <v>114778</v>
      </c>
      <c r="AF420" s="21">
        <v>115862</v>
      </c>
      <c r="AG420" s="21">
        <v>116535</v>
      </c>
      <c r="AH420" s="21">
        <v>117863</v>
      </c>
      <c r="AI420" s="21">
        <v>119290</v>
      </c>
      <c r="AJ420" s="21">
        <v>121347</v>
      </c>
      <c r="AK420" s="21">
        <v>123422</v>
      </c>
      <c r="AL420" s="21">
        <v>125343</v>
      </c>
      <c r="AM420" s="21">
        <v>125093</v>
      </c>
      <c r="AN420" s="21">
        <v>126370</v>
      </c>
      <c r="AO420" s="21">
        <v>128458</v>
      </c>
      <c r="AP420" s="21">
        <v>130039</v>
      </c>
      <c r="AQ420" s="21">
        <v>132034</v>
      </c>
      <c r="AR420" s="21">
        <v>133730</v>
      </c>
      <c r="AS420" s="21">
        <v>135010</v>
      </c>
      <c r="AT420" s="21">
        <v>137241</v>
      </c>
      <c r="AU420" s="21">
        <v>138718</v>
      </c>
      <c r="AV420" s="21">
        <v>140417</v>
      </c>
      <c r="AW420" s="21">
        <v>142858</v>
      </c>
      <c r="AX420" s="21">
        <v>143898</v>
      </c>
      <c r="AY420" s="21">
        <v>144878</v>
      </c>
      <c r="AZ420" s="9"/>
    </row>
    <row r="421" spans="1:52" x14ac:dyDescent="0.2">
      <c r="A421" s="29" t="s">
        <v>22</v>
      </c>
      <c r="B421" s="21">
        <v>22181</v>
      </c>
      <c r="C421" s="21">
        <v>22192</v>
      </c>
      <c r="D421" s="21">
        <v>22264</v>
      </c>
      <c r="E421" s="21">
        <v>22444</v>
      </c>
      <c r="F421" s="21">
        <v>22708</v>
      </c>
      <c r="G421" s="21">
        <v>22852</v>
      </c>
      <c r="H421" s="21">
        <v>23059</v>
      </c>
      <c r="I421" s="21">
        <v>24270</v>
      </c>
      <c r="J421" s="21">
        <v>24589</v>
      </c>
      <c r="K421" s="21">
        <v>24645</v>
      </c>
      <c r="L421" s="21">
        <v>25094</v>
      </c>
      <c r="M421" s="21">
        <v>28074</v>
      </c>
      <c r="N421" s="21">
        <v>28305</v>
      </c>
      <c r="O421" s="21">
        <v>28501</v>
      </c>
      <c r="P421" s="21">
        <v>28503</v>
      </c>
      <c r="Q421" s="21">
        <v>28272</v>
      </c>
      <c r="R421" s="21">
        <v>27471</v>
      </c>
      <c r="S421" s="21">
        <v>27615</v>
      </c>
      <c r="T421" s="21">
        <v>27683</v>
      </c>
      <c r="U421" s="21">
        <v>27770</v>
      </c>
      <c r="V421" s="21">
        <v>27931</v>
      </c>
      <c r="W421" s="21">
        <v>28049</v>
      </c>
      <c r="X421" s="21">
        <v>28236</v>
      </c>
      <c r="Y421" s="21">
        <v>28318</v>
      </c>
      <c r="Z421" s="21">
        <v>28463</v>
      </c>
      <c r="AA421" s="21">
        <v>28554</v>
      </c>
      <c r="AB421" s="21">
        <v>28844</v>
      </c>
      <c r="AC421" s="21">
        <v>29258</v>
      </c>
      <c r="AD421" s="21">
        <v>29374</v>
      </c>
      <c r="AE421" s="21">
        <v>29419</v>
      </c>
      <c r="AF421" s="21">
        <v>29319</v>
      </c>
      <c r="AG421" s="21">
        <v>29558</v>
      </c>
      <c r="AH421" s="21">
        <v>29725</v>
      </c>
      <c r="AI421" s="21">
        <v>29844</v>
      </c>
      <c r="AJ421" s="21">
        <v>29925</v>
      </c>
      <c r="AK421" s="21">
        <v>30151</v>
      </c>
      <c r="AL421" s="21">
        <v>30427</v>
      </c>
      <c r="AM421" s="21">
        <v>30333</v>
      </c>
      <c r="AN421" s="21">
        <v>29245</v>
      </c>
      <c r="AO421" s="21">
        <v>28444</v>
      </c>
      <c r="AP421" s="21">
        <v>28746</v>
      </c>
      <c r="AQ421" s="21">
        <v>26062</v>
      </c>
      <c r="AR421" s="21">
        <v>28584</v>
      </c>
      <c r="AS421" s="21">
        <v>27859</v>
      </c>
      <c r="AT421" s="21">
        <v>29000</v>
      </c>
      <c r="AU421" s="21">
        <v>29622</v>
      </c>
      <c r="AV421" s="21">
        <v>30097</v>
      </c>
      <c r="AW421" s="21">
        <v>30245</v>
      </c>
      <c r="AX421" s="21">
        <v>30430</v>
      </c>
      <c r="AY421" s="21">
        <v>30883</v>
      </c>
      <c r="AZ421" s="9"/>
    </row>
    <row r="422" spans="1:52" x14ac:dyDescent="0.2">
      <c r="A422" s="11" t="s">
        <v>47</v>
      </c>
      <c r="B422" s="9">
        <v>0</v>
      </c>
      <c r="C422" s="9">
        <v>0</v>
      </c>
      <c r="D422" s="9">
        <v>0</v>
      </c>
      <c r="E422" s="9">
        <v>0</v>
      </c>
      <c r="F422" s="9">
        <v>0</v>
      </c>
      <c r="G422" s="9">
        <v>0</v>
      </c>
      <c r="H422" s="9">
        <v>0</v>
      </c>
      <c r="I422" s="9">
        <v>0</v>
      </c>
      <c r="J422" s="9">
        <v>0</v>
      </c>
      <c r="K422" s="9">
        <v>0</v>
      </c>
      <c r="L422" s="9">
        <v>0</v>
      </c>
      <c r="M422" s="9">
        <v>0</v>
      </c>
      <c r="N422" s="9">
        <v>0</v>
      </c>
      <c r="O422" s="9">
        <v>0</v>
      </c>
      <c r="P422" s="9">
        <v>0</v>
      </c>
      <c r="Q422" s="9">
        <v>0</v>
      </c>
      <c r="R422" s="9">
        <v>0</v>
      </c>
      <c r="S422" s="9">
        <v>0</v>
      </c>
      <c r="T422" s="9">
        <v>0</v>
      </c>
      <c r="U422" s="9">
        <v>0</v>
      </c>
      <c r="V422" s="9">
        <v>0</v>
      </c>
      <c r="W422" s="9">
        <v>0</v>
      </c>
      <c r="X422" s="9">
        <v>0</v>
      </c>
      <c r="Y422" s="9">
        <v>0</v>
      </c>
      <c r="Z422" s="9">
        <v>0</v>
      </c>
      <c r="AA422" s="9">
        <v>0</v>
      </c>
      <c r="AB422" s="9">
        <v>0</v>
      </c>
      <c r="AC422" s="9">
        <v>0</v>
      </c>
      <c r="AD422" s="9">
        <v>0</v>
      </c>
      <c r="AE422" s="9">
        <v>0</v>
      </c>
      <c r="AF422" s="9">
        <v>0</v>
      </c>
      <c r="AG422" s="9">
        <v>0</v>
      </c>
      <c r="AH422" s="9">
        <v>0</v>
      </c>
      <c r="AI422" s="9">
        <v>0</v>
      </c>
      <c r="AJ422" s="9"/>
      <c r="AK422" s="9"/>
      <c r="AL422" s="9"/>
      <c r="AM422" s="9"/>
      <c r="AN422" s="9"/>
      <c r="AO422" s="9"/>
      <c r="AP422" s="9"/>
      <c r="AQ422" s="9"/>
      <c r="AR422" s="9"/>
      <c r="AS422" s="9"/>
      <c r="AT422" s="9"/>
      <c r="AU422" s="9"/>
      <c r="AV422" s="9"/>
      <c r="AW422" s="9"/>
      <c r="AX422" s="9"/>
      <c r="AY422" s="9"/>
      <c r="AZ422" s="9"/>
    </row>
    <row r="423" spans="1:52" x14ac:dyDescent="0.2">
      <c r="A423" s="11" t="s">
        <v>48</v>
      </c>
      <c r="B423" s="9">
        <v>0</v>
      </c>
      <c r="C423" s="9">
        <v>0</v>
      </c>
      <c r="D423" s="9">
        <v>0</v>
      </c>
      <c r="E423" s="9">
        <v>0</v>
      </c>
      <c r="F423" s="9">
        <v>0</v>
      </c>
      <c r="G423" s="9">
        <v>0</v>
      </c>
      <c r="H423" s="9">
        <v>0</v>
      </c>
      <c r="I423" s="9">
        <v>0</v>
      </c>
      <c r="J423" s="9">
        <v>0</v>
      </c>
      <c r="K423" s="9">
        <v>0</v>
      </c>
      <c r="L423" s="9">
        <v>0</v>
      </c>
      <c r="M423" s="9">
        <v>0</v>
      </c>
      <c r="N423" s="9">
        <v>0</v>
      </c>
      <c r="O423" s="9">
        <v>0</v>
      </c>
      <c r="P423" s="9">
        <v>0</v>
      </c>
      <c r="Q423" s="9">
        <v>0</v>
      </c>
      <c r="R423" s="9">
        <v>0</v>
      </c>
      <c r="S423" s="9">
        <v>0</v>
      </c>
      <c r="T423" s="9">
        <v>0</v>
      </c>
      <c r="U423" s="9">
        <v>0</v>
      </c>
      <c r="V423" s="9">
        <v>0</v>
      </c>
      <c r="W423" s="9">
        <v>0</v>
      </c>
      <c r="X423" s="9">
        <v>0</v>
      </c>
      <c r="Y423" s="9">
        <v>0</v>
      </c>
      <c r="Z423" s="9">
        <v>0</v>
      </c>
      <c r="AA423" s="9">
        <v>0</v>
      </c>
      <c r="AB423" s="9">
        <v>0</v>
      </c>
      <c r="AC423" s="9">
        <v>0</v>
      </c>
      <c r="AD423" s="9">
        <v>0</v>
      </c>
      <c r="AE423" s="9">
        <v>0</v>
      </c>
      <c r="AF423" s="9">
        <v>0</v>
      </c>
      <c r="AG423" s="9">
        <v>0</v>
      </c>
      <c r="AH423" s="9">
        <v>0</v>
      </c>
      <c r="AI423" s="9">
        <v>0</v>
      </c>
      <c r="AJ423" s="9">
        <v>0</v>
      </c>
      <c r="AK423" s="9">
        <v>0</v>
      </c>
      <c r="AL423" s="9">
        <v>0</v>
      </c>
      <c r="AM423" s="9">
        <v>0</v>
      </c>
      <c r="AN423" s="9">
        <v>0</v>
      </c>
      <c r="AO423" s="9">
        <v>0</v>
      </c>
      <c r="AP423" s="9">
        <v>0</v>
      </c>
      <c r="AQ423" s="9">
        <v>0</v>
      </c>
      <c r="AR423" s="9">
        <v>0</v>
      </c>
      <c r="AS423" s="9">
        <v>0</v>
      </c>
      <c r="AT423" s="9">
        <v>0</v>
      </c>
      <c r="AU423" s="9">
        <v>0</v>
      </c>
      <c r="AV423" s="9">
        <v>0</v>
      </c>
      <c r="AW423" s="9">
        <v>0</v>
      </c>
      <c r="AX423" s="9">
        <v>0</v>
      </c>
      <c r="AY423" s="9">
        <v>0</v>
      </c>
      <c r="AZ423" s="9"/>
    </row>
    <row r="424" spans="1:52" x14ac:dyDescent="0.2">
      <c r="A424" s="29" t="s">
        <v>23</v>
      </c>
      <c r="B424" s="21">
        <v>19924</v>
      </c>
      <c r="C424" s="21">
        <v>19185</v>
      </c>
      <c r="D424" s="21">
        <v>16603</v>
      </c>
      <c r="E424" s="21">
        <v>16587</v>
      </c>
      <c r="F424" s="21">
        <v>16471</v>
      </c>
      <c r="G424" s="21">
        <v>16356</v>
      </c>
      <c r="H424" s="21">
        <v>16423</v>
      </c>
      <c r="I424" s="21">
        <v>16519</v>
      </c>
      <c r="J424" s="21">
        <v>16668</v>
      </c>
      <c r="K424" s="21">
        <v>16802</v>
      </c>
      <c r="L424" s="21">
        <v>16939</v>
      </c>
      <c r="M424" s="21">
        <v>21109</v>
      </c>
      <c r="N424" s="21">
        <v>21139</v>
      </c>
      <c r="O424" s="21">
        <v>21090</v>
      </c>
      <c r="P424" s="21">
        <v>21107</v>
      </c>
      <c r="Q424" s="21">
        <v>21116</v>
      </c>
      <c r="R424" s="21">
        <v>21189</v>
      </c>
      <c r="S424" s="21">
        <v>20925</v>
      </c>
      <c r="T424" s="21">
        <v>20919</v>
      </c>
      <c r="U424" s="21">
        <v>20999</v>
      </c>
      <c r="V424" s="21">
        <v>20772</v>
      </c>
      <c r="W424" s="21">
        <v>16315</v>
      </c>
      <c r="X424" s="21">
        <v>16154</v>
      </c>
      <c r="Y424" s="21">
        <v>15945</v>
      </c>
      <c r="Z424" s="21">
        <v>15913</v>
      </c>
      <c r="AA424" s="21">
        <v>15991</v>
      </c>
      <c r="AB424" s="21">
        <v>15614</v>
      </c>
      <c r="AC424" s="21">
        <v>15532</v>
      </c>
      <c r="AD424" s="21">
        <v>15569</v>
      </c>
      <c r="AE424" s="21">
        <v>15565</v>
      </c>
      <c r="AF424" s="21">
        <v>15573</v>
      </c>
      <c r="AG424" s="21">
        <v>15499</v>
      </c>
      <c r="AH424" s="21">
        <v>15459</v>
      </c>
      <c r="AI424" s="21">
        <v>15448</v>
      </c>
      <c r="AJ424" s="21">
        <v>15519</v>
      </c>
      <c r="AK424" s="21">
        <v>15646</v>
      </c>
      <c r="AL424" s="21">
        <v>15629</v>
      </c>
      <c r="AM424" s="21">
        <v>15645</v>
      </c>
      <c r="AN424" s="21">
        <v>15535</v>
      </c>
      <c r="AO424" s="21">
        <v>15435</v>
      </c>
      <c r="AP424" s="21">
        <v>15547</v>
      </c>
      <c r="AQ424" s="21">
        <v>15419</v>
      </c>
      <c r="AR424" s="21">
        <v>15420</v>
      </c>
      <c r="AS424" s="21">
        <v>15410</v>
      </c>
      <c r="AT424" s="21">
        <v>15368</v>
      </c>
      <c r="AU424" s="21">
        <v>15436</v>
      </c>
      <c r="AV424" s="21">
        <v>15475</v>
      </c>
      <c r="AW424" s="21">
        <v>15533</v>
      </c>
      <c r="AX424" s="21">
        <v>15522</v>
      </c>
      <c r="AY424" s="21">
        <v>15477</v>
      </c>
      <c r="AZ424" s="9"/>
    </row>
    <row r="425" spans="1:52" x14ac:dyDescent="0.2">
      <c r="A425" s="77" t="s">
        <v>104</v>
      </c>
      <c r="B425" s="9">
        <v>5178</v>
      </c>
      <c r="C425" s="9">
        <v>5216</v>
      </c>
      <c r="D425" s="9">
        <v>5272</v>
      </c>
      <c r="E425" s="9">
        <v>5304</v>
      </c>
      <c r="F425" s="9">
        <v>5415</v>
      </c>
      <c r="G425" s="9">
        <v>5439</v>
      </c>
      <c r="H425" s="9">
        <v>5575</v>
      </c>
      <c r="I425" s="9">
        <v>5614</v>
      </c>
      <c r="J425" s="9">
        <v>5651</v>
      </c>
      <c r="K425" s="9">
        <v>5731</v>
      </c>
      <c r="L425" s="9">
        <v>5861</v>
      </c>
      <c r="M425" s="9">
        <v>6073</v>
      </c>
      <c r="N425" s="9">
        <v>6119</v>
      </c>
      <c r="O425" s="9">
        <v>6179</v>
      </c>
      <c r="P425" s="9">
        <v>6223</v>
      </c>
      <c r="Q425" s="9">
        <v>6222</v>
      </c>
      <c r="R425" s="9">
        <v>6241</v>
      </c>
      <c r="S425" s="9">
        <v>6248</v>
      </c>
      <c r="T425" s="9">
        <v>6290</v>
      </c>
      <c r="U425" s="9">
        <v>6329</v>
      </c>
      <c r="V425" s="9">
        <v>6451</v>
      </c>
      <c r="W425" s="9">
        <v>6510</v>
      </c>
      <c r="X425" s="9">
        <v>6582</v>
      </c>
      <c r="Y425" s="9">
        <v>6629</v>
      </c>
      <c r="Z425" s="9">
        <v>6663</v>
      </c>
      <c r="AA425" s="9">
        <v>6735</v>
      </c>
      <c r="AB425" s="9">
        <v>6819</v>
      </c>
      <c r="AC425" s="9">
        <v>7025</v>
      </c>
      <c r="AD425" s="9">
        <v>7041</v>
      </c>
      <c r="AE425" s="9">
        <v>6990</v>
      </c>
      <c r="AF425" s="9">
        <v>6993</v>
      </c>
      <c r="AG425" s="9">
        <v>6990</v>
      </c>
      <c r="AH425" s="9">
        <v>7063</v>
      </c>
      <c r="AI425" s="9">
        <v>7113</v>
      </c>
      <c r="AJ425" s="9">
        <v>7152</v>
      </c>
      <c r="AK425" s="9">
        <v>7226</v>
      </c>
      <c r="AL425" s="9">
        <v>7252</v>
      </c>
      <c r="AM425" s="9">
        <v>7293</v>
      </c>
      <c r="AN425" s="9">
        <v>7393</v>
      </c>
      <c r="AO425" s="9">
        <v>7401</v>
      </c>
      <c r="AP425" s="9">
        <v>7307</v>
      </c>
      <c r="AQ425" s="9">
        <v>7190</v>
      </c>
      <c r="AR425" s="9">
        <v>7218</v>
      </c>
      <c r="AS425" s="9">
        <v>7242</v>
      </c>
      <c r="AT425" s="9">
        <v>7100</v>
      </c>
      <c r="AU425" s="9">
        <v>7147</v>
      </c>
      <c r="AV425" s="9">
        <v>7041</v>
      </c>
      <c r="AW425" s="9">
        <v>7101</v>
      </c>
      <c r="AX425" s="9">
        <v>6819</v>
      </c>
      <c r="AY425" s="9">
        <v>6654</v>
      </c>
      <c r="AZ425" s="9"/>
    </row>
    <row r="426" spans="1:52" x14ac:dyDescent="0.2">
      <c r="A426" s="11" t="s">
        <v>49</v>
      </c>
      <c r="B426" s="9">
        <v>0</v>
      </c>
      <c r="C426" s="9">
        <v>0</v>
      </c>
      <c r="D426" s="9">
        <v>0</v>
      </c>
      <c r="E426" s="9">
        <v>0</v>
      </c>
      <c r="F426" s="9">
        <v>0</v>
      </c>
      <c r="G426" s="9">
        <v>0</v>
      </c>
      <c r="H426" s="9">
        <v>0</v>
      </c>
      <c r="I426" s="9">
        <v>0</v>
      </c>
      <c r="J426" s="9">
        <v>0</v>
      </c>
      <c r="K426" s="9">
        <v>0</v>
      </c>
      <c r="L426" s="9">
        <v>0</v>
      </c>
      <c r="M426" s="9">
        <v>0</v>
      </c>
      <c r="N426" s="9">
        <v>0</v>
      </c>
      <c r="O426" s="9">
        <v>0</v>
      </c>
      <c r="P426" s="9">
        <v>0</v>
      </c>
      <c r="Q426" s="9">
        <v>0</v>
      </c>
      <c r="R426" s="9">
        <v>0</v>
      </c>
      <c r="S426" s="9">
        <v>0</v>
      </c>
      <c r="T426" s="9">
        <v>0</v>
      </c>
      <c r="U426" s="9">
        <v>0</v>
      </c>
      <c r="V426" s="9">
        <v>0</v>
      </c>
      <c r="W426" s="9">
        <v>0</v>
      </c>
      <c r="X426" s="9">
        <v>0</v>
      </c>
      <c r="Y426" s="9">
        <v>0</v>
      </c>
      <c r="Z426" s="9">
        <v>0</v>
      </c>
      <c r="AA426" s="9">
        <v>0</v>
      </c>
      <c r="AB426" s="9">
        <v>0</v>
      </c>
      <c r="AC426" s="9">
        <v>0</v>
      </c>
      <c r="AD426" s="9">
        <v>0</v>
      </c>
      <c r="AE426" s="9">
        <v>0</v>
      </c>
      <c r="AF426" s="9">
        <v>0</v>
      </c>
      <c r="AG426" s="9">
        <v>0</v>
      </c>
      <c r="AH426" s="9">
        <v>0</v>
      </c>
      <c r="AI426" s="9">
        <v>0</v>
      </c>
      <c r="AJ426" s="9">
        <v>0</v>
      </c>
      <c r="AK426" s="9">
        <v>0</v>
      </c>
      <c r="AL426" s="9">
        <v>0</v>
      </c>
      <c r="AM426" s="9">
        <v>0</v>
      </c>
      <c r="AN426" s="9">
        <v>0</v>
      </c>
      <c r="AO426" s="9">
        <v>0</v>
      </c>
      <c r="AP426" s="9">
        <v>0</v>
      </c>
      <c r="AQ426" s="9">
        <v>0</v>
      </c>
      <c r="AR426" s="9">
        <v>0</v>
      </c>
      <c r="AS426" s="9">
        <v>0</v>
      </c>
      <c r="AT426" s="9">
        <v>0</v>
      </c>
      <c r="AU426" s="9">
        <v>0</v>
      </c>
      <c r="AV426" s="9">
        <v>0</v>
      </c>
      <c r="AW426" s="9">
        <v>0</v>
      </c>
      <c r="AX426" s="9">
        <v>0</v>
      </c>
      <c r="AY426" s="9">
        <v>0</v>
      </c>
      <c r="AZ426" s="9"/>
    </row>
    <row r="427" spans="1:52" x14ac:dyDescent="0.2">
      <c r="A427" s="11" t="s">
        <v>50</v>
      </c>
      <c r="B427" s="9">
        <v>0</v>
      </c>
      <c r="C427" s="9">
        <v>0</v>
      </c>
      <c r="D427" s="9">
        <v>0</v>
      </c>
      <c r="E427" s="9">
        <v>0</v>
      </c>
      <c r="F427" s="9">
        <v>0</v>
      </c>
      <c r="G427" s="9">
        <v>0</v>
      </c>
      <c r="H427" s="9">
        <v>0</v>
      </c>
      <c r="I427" s="9">
        <v>0</v>
      </c>
      <c r="J427" s="9">
        <v>0</v>
      </c>
      <c r="K427" s="9">
        <v>0</v>
      </c>
      <c r="L427" s="9">
        <v>0</v>
      </c>
      <c r="M427" s="9">
        <v>0</v>
      </c>
      <c r="N427" s="9">
        <v>0</v>
      </c>
      <c r="O427" s="9">
        <v>0</v>
      </c>
      <c r="P427" s="9">
        <v>0</v>
      </c>
      <c r="Q427" s="9">
        <v>0</v>
      </c>
      <c r="R427" s="9">
        <v>0</v>
      </c>
      <c r="S427" s="9">
        <v>0</v>
      </c>
      <c r="T427" s="9">
        <v>0</v>
      </c>
      <c r="U427" s="9">
        <v>0</v>
      </c>
      <c r="V427" s="9">
        <v>0</v>
      </c>
      <c r="W427" s="9">
        <v>0</v>
      </c>
      <c r="X427" s="9">
        <v>0</v>
      </c>
      <c r="Y427" s="9">
        <v>0</v>
      </c>
      <c r="Z427" s="9">
        <v>0</v>
      </c>
      <c r="AA427" s="9">
        <v>0</v>
      </c>
      <c r="AB427" s="9">
        <v>0</v>
      </c>
      <c r="AC427" s="9">
        <v>0</v>
      </c>
      <c r="AD427" s="9">
        <v>0</v>
      </c>
      <c r="AE427" s="9">
        <v>0</v>
      </c>
      <c r="AF427" s="9">
        <v>0</v>
      </c>
      <c r="AG427" s="9">
        <v>0</v>
      </c>
      <c r="AH427" s="9">
        <v>0</v>
      </c>
      <c r="AI427" s="9">
        <v>0</v>
      </c>
      <c r="AJ427" s="9">
        <v>0</v>
      </c>
      <c r="AK427" s="9">
        <v>0</v>
      </c>
      <c r="AL427" s="9">
        <v>0</v>
      </c>
      <c r="AM427" s="9">
        <v>0</v>
      </c>
      <c r="AN427" s="9">
        <v>0</v>
      </c>
      <c r="AO427" s="9">
        <v>0</v>
      </c>
      <c r="AP427" s="9">
        <v>0</v>
      </c>
      <c r="AQ427" s="9">
        <v>0</v>
      </c>
      <c r="AR427" s="9">
        <v>0</v>
      </c>
      <c r="AS427" s="9">
        <v>0</v>
      </c>
      <c r="AT427" s="9">
        <v>0</v>
      </c>
      <c r="AU427" s="9">
        <v>0</v>
      </c>
      <c r="AV427" s="9">
        <v>0</v>
      </c>
      <c r="AW427" s="9">
        <v>0</v>
      </c>
      <c r="AX427" s="9">
        <v>0</v>
      </c>
      <c r="AY427" s="9">
        <v>0</v>
      </c>
      <c r="AZ427" s="9"/>
    </row>
    <row r="428" spans="1:52" x14ac:dyDescent="0.2">
      <c r="A428" s="11" t="s">
        <v>51</v>
      </c>
      <c r="B428" s="9">
        <v>0</v>
      </c>
      <c r="C428" s="9">
        <v>0</v>
      </c>
      <c r="D428" s="9">
        <v>0</v>
      </c>
      <c r="E428" s="9">
        <v>0</v>
      </c>
      <c r="F428" s="9">
        <v>0</v>
      </c>
      <c r="G428" s="9">
        <v>0</v>
      </c>
      <c r="H428" s="9">
        <v>0</v>
      </c>
      <c r="I428" s="9">
        <v>0</v>
      </c>
      <c r="J428" s="9">
        <v>0</v>
      </c>
      <c r="K428" s="9">
        <v>0</v>
      </c>
      <c r="L428" s="9">
        <v>0</v>
      </c>
      <c r="M428" s="9">
        <v>0</v>
      </c>
      <c r="N428" s="9">
        <v>0</v>
      </c>
      <c r="O428" s="9">
        <v>0</v>
      </c>
      <c r="P428" s="9">
        <v>0</v>
      </c>
      <c r="Q428" s="9">
        <v>0</v>
      </c>
      <c r="R428" s="9">
        <v>0</v>
      </c>
      <c r="S428" s="9">
        <v>0</v>
      </c>
      <c r="T428" s="9">
        <v>0</v>
      </c>
      <c r="U428" s="9">
        <v>0</v>
      </c>
      <c r="V428" s="9">
        <v>0</v>
      </c>
      <c r="W428" s="9">
        <v>0</v>
      </c>
      <c r="X428" s="9">
        <v>0</v>
      </c>
      <c r="Y428" s="9">
        <v>0</v>
      </c>
      <c r="Z428" s="9">
        <v>0</v>
      </c>
      <c r="AA428" s="9">
        <v>0</v>
      </c>
      <c r="AB428" s="9">
        <v>0</v>
      </c>
      <c r="AC428" s="9">
        <v>0</v>
      </c>
      <c r="AD428" s="9">
        <v>0</v>
      </c>
      <c r="AE428" s="9">
        <v>0</v>
      </c>
      <c r="AF428" s="9">
        <v>0</v>
      </c>
      <c r="AG428" s="9">
        <v>0</v>
      </c>
      <c r="AH428" s="9">
        <v>0</v>
      </c>
      <c r="AI428" s="9">
        <v>0</v>
      </c>
      <c r="AJ428" s="9">
        <v>0</v>
      </c>
      <c r="AK428" s="9">
        <v>0</v>
      </c>
      <c r="AL428" s="9">
        <v>0</v>
      </c>
      <c r="AM428" s="9">
        <v>0</v>
      </c>
      <c r="AN428" s="9">
        <v>0</v>
      </c>
      <c r="AO428" s="9">
        <v>0</v>
      </c>
      <c r="AP428" s="9">
        <v>0</v>
      </c>
      <c r="AQ428" s="9">
        <v>0</v>
      </c>
      <c r="AR428" s="9">
        <v>0</v>
      </c>
      <c r="AS428" s="9">
        <v>0</v>
      </c>
      <c r="AT428" s="9">
        <v>0</v>
      </c>
      <c r="AU428" s="9">
        <v>0</v>
      </c>
      <c r="AV428" s="9">
        <v>0</v>
      </c>
      <c r="AW428" s="9">
        <v>0</v>
      </c>
      <c r="AX428" s="9">
        <v>0</v>
      </c>
      <c r="AY428" s="9">
        <v>0</v>
      </c>
      <c r="AZ428" s="9"/>
    </row>
    <row r="429" spans="1:52" x14ac:dyDescent="0.2">
      <c r="A429" s="11" t="s">
        <v>52</v>
      </c>
      <c r="B429" s="9">
        <v>0</v>
      </c>
      <c r="C429" s="9">
        <v>0</v>
      </c>
      <c r="D429" s="9">
        <v>0</v>
      </c>
      <c r="E429" s="9">
        <v>0</v>
      </c>
      <c r="F429" s="9">
        <v>0</v>
      </c>
      <c r="G429" s="9">
        <v>0</v>
      </c>
      <c r="H429" s="9">
        <v>0</v>
      </c>
      <c r="I429" s="9">
        <v>0</v>
      </c>
      <c r="J429" s="9">
        <v>0</v>
      </c>
      <c r="K429" s="9">
        <v>0</v>
      </c>
      <c r="L429" s="9">
        <v>0</v>
      </c>
      <c r="M429" s="9">
        <v>0</v>
      </c>
      <c r="N429" s="9">
        <v>0</v>
      </c>
      <c r="O429" s="9">
        <v>0</v>
      </c>
      <c r="P429" s="9">
        <v>0</v>
      </c>
      <c r="Q429" s="9">
        <v>0</v>
      </c>
      <c r="R429" s="9">
        <v>0</v>
      </c>
      <c r="S429" s="9">
        <v>0</v>
      </c>
      <c r="T429" s="9">
        <v>0</v>
      </c>
      <c r="U429" s="9">
        <v>0</v>
      </c>
      <c r="V429" s="9">
        <v>0</v>
      </c>
      <c r="W429" s="9">
        <v>0</v>
      </c>
      <c r="X429" s="9">
        <v>0</v>
      </c>
      <c r="Y429" s="9">
        <v>0</v>
      </c>
      <c r="Z429" s="9">
        <v>0</v>
      </c>
      <c r="AA429" s="9">
        <v>0</v>
      </c>
      <c r="AB429" s="9">
        <v>0</v>
      </c>
      <c r="AC429" s="9">
        <v>0</v>
      </c>
      <c r="AD429" s="9">
        <v>0</v>
      </c>
      <c r="AE429" s="9">
        <v>0</v>
      </c>
      <c r="AF429" s="9">
        <v>0</v>
      </c>
      <c r="AG429" s="9">
        <v>0</v>
      </c>
      <c r="AH429" s="9">
        <v>0</v>
      </c>
      <c r="AI429" s="9">
        <v>0</v>
      </c>
      <c r="AJ429" s="9">
        <v>0</v>
      </c>
      <c r="AK429" s="9">
        <v>0</v>
      </c>
      <c r="AL429" s="9">
        <v>0</v>
      </c>
      <c r="AM429" s="9">
        <v>0</v>
      </c>
      <c r="AN429" s="9">
        <v>0</v>
      </c>
      <c r="AO429" s="9">
        <v>0</v>
      </c>
      <c r="AP429" s="9">
        <v>0</v>
      </c>
      <c r="AQ429" s="9">
        <v>0</v>
      </c>
      <c r="AR429" s="9">
        <v>0</v>
      </c>
      <c r="AS429" s="9">
        <v>0</v>
      </c>
      <c r="AT429" s="9">
        <v>0</v>
      </c>
      <c r="AU429" s="9">
        <v>0</v>
      </c>
      <c r="AV429" s="9">
        <v>0</v>
      </c>
      <c r="AW429" s="9">
        <v>0</v>
      </c>
      <c r="AX429" s="9">
        <v>0</v>
      </c>
      <c r="AY429" s="9">
        <v>0</v>
      </c>
      <c r="AZ429" s="9"/>
    </row>
    <row r="430" spans="1:52" x14ac:dyDescent="0.2">
      <c r="A430" s="11" t="s">
        <v>53</v>
      </c>
      <c r="B430" s="9">
        <v>0</v>
      </c>
      <c r="C430" s="9">
        <v>0</v>
      </c>
      <c r="D430" s="9">
        <v>0</v>
      </c>
      <c r="E430" s="9">
        <v>0</v>
      </c>
      <c r="F430" s="9">
        <v>0</v>
      </c>
      <c r="G430" s="9">
        <v>0</v>
      </c>
      <c r="H430" s="9">
        <v>0</v>
      </c>
      <c r="I430" s="9">
        <v>0</v>
      </c>
      <c r="J430" s="9">
        <v>0</v>
      </c>
      <c r="K430" s="9">
        <v>0</v>
      </c>
      <c r="L430" s="9">
        <v>0</v>
      </c>
      <c r="M430" s="9">
        <v>0</v>
      </c>
      <c r="N430" s="9">
        <v>0</v>
      </c>
      <c r="O430" s="9">
        <v>0</v>
      </c>
      <c r="P430" s="9">
        <v>0</v>
      </c>
      <c r="Q430" s="9">
        <v>0</v>
      </c>
      <c r="R430" s="9">
        <v>0</v>
      </c>
      <c r="S430" s="9">
        <v>0</v>
      </c>
      <c r="T430" s="9">
        <v>0</v>
      </c>
      <c r="U430" s="9">
        <v>0</v>
      </c>
      <c r="V430" s="9">
        <v>0</v>
      </c>
      <c r="W430" s="9">
        <v>0</v>
      </c>
      <c r="X430" s="9">
        <v>0</v>
      </c>
      <c r="Y430" s="9"/>
      <c r="Z430" s="9">
        <v>0</v>
      </c>
      <c r="AA430" s="9">
        <v>0</v>
      </c>
      <c r="AB430" s="9">
        <v>0</v>
      </c>
      <c r="AC430" s="9">
        <v>0</v>
      </c>
      <c r="AD430" s="9">
        <v>0</v>
      </c>
      <c r="AE430" s="9">
        <v>0</v>
      </c>
      <c r="AF430" s="9">
        <v>0</v>
      </c>
      <c r="AG430" s="9">
        <v>0</v>
      </c>
      <c r="AH430" s="9">
        <v>0</v>
      </c>
      <c r="AI430" s="9">
        <v>0</v>
      </c>
      <c r="AJ430" s="9">
        <v>0</v>
      </c>
      <c r="AK430" s="9">
        <v>0</v>
      </c>
      <c r="AL430" s="9">
        <v>0</v>
      </c>
      <c r="AM430" s="9">
        <v>0</v>
      </c>
      <c r="AN430" s="9">
        <v>0</v>
      </c>
      <c r="AO430" s="9">
        <v>0</v>
      </c>
      <c r="AP430" s="9">
        <v>0</v>
      </c>
      <c r="AQ430" s="9">
        <v>0</v>
      </c>
      <c r="AR430" s="9">
        <v>0</v>
      </c>
      <c r="AS430" s="9">
        <v>0</v>
      </c>
      <c r="AT430" s="9">
        <v>0</v>
      </c>
      <c r="AU430" s="9">
        <v>0</v>
      </c>
      <c r="AV430" s="9">
        <v>0</v>
      </c>
      <c r="AW430" s="9">
        <v>0</v>
      </c>
      <c r="AX430" s="9">
        <v>0</v>
      </c>
      <c r="AY430" s="9">
        <v>0</v>
      </c>
      <c r="AZ430" s="9"/>
    </row>
    <row r="431" spans="1:52" x14ac:dyDescent="0.2">
      <c r="A431" s="11" t="s">
        <v>54</v>
      </c>
      <c r="B431" s="9">
        <v>0</v>
      </c>
      <c r="C431" s="9">
        <v>0</v>
      </c>
      <c r="D431" s="9">
        <v>0</v>
      </c>
      <c r="E431" s="9">
        <v>0</v>
      </c>
      <c r="F431" s="9">
        <v>0</v>
      </c>
      <c r="G431" s="9">
        <v>0</v>
      </c>
      <c r="H431" s="9">
        <v>0</v>
      </c>
      <c r="I431" s="9">
        <v>0</v>
      </c>
      <c r="J431" s="9">
        <v>0</v>
      </c>
      <c r="K431" s="9">
        <v>0</v>
      </c>
      <c r="L431" s="9">
        <v>0</v>
      </c>
      <c r="M431" s="9">
        <v>0</v>
      </c>
      <c r="N431" s="9">
        <v>0</v>
      </c>
      <c r="O431" s="9">
        <v>0</v>
      </c>
      <c r="P431" s="9">
        <v>0</v>
      </c>
      <c r="Q431" s="9">
        <v>0</v>
      </c>
      <c r="R431" s="9">
        <v>0</v>
      </c>
      <c r="S431" s="9">
        <v>0</v>
      </c>
      <c r="T431" s="9">
        <v>0</v>
      </c>
      <c r="U431" s="9">
        <v>0</v>
      </c>
      <c r="V431" s="9">
        <v>0</v>
      </c>
      <c r="W431" s="9">
        <v>0</v>
      </c>
      <c r="X431" s="9">
        <v>0</v>
      </c>
      <c r="Y431" s="9">
        <v>0</v>
      </c>
      <c r="Z431" s="9">
        <v>0</v>
      </c>
      <c r="AA431" s="9">
        <v>0</v>
      </c>
      <c r="AB431" s="9">
        <v>0</v>
      </c>
      <c r="AC431" s="9">
        <v>0</v>
      </c>
      <c r="AD431" s="9">
        <v>0</v>
      </c>
      <c r="AE431" s="9">
        <v>0</v>
      </c>
      <c r="AF431" s="9">
        <v>0</v>
      </c>
      <c r="AG431" s="9">
        <v>0</v>
      </c>
      <c r="AH431" s="9">
        <v>0</v>
      </c>
      <c r="AI431" s="9">
        <v>0</v>
      </c>
      <c r="AJ431" s="9">
        <v>0</v>
      </c>
      <c r="AK431" s="9">
        <v>0</v>
      </c>
      <c r="AL431" s="9">
        <v>0</v>
      </c>
      <c r="AM431" s="9">
        <v>0</v>
      </c>
      <c r="AN431" s="9">
        <v>0</v>
      </c>
      <c r="AO431" s="9">
        <v>0</v>
      </c>
      <c r="AP431" s="9">
        <v>0</v>
      </c>
      <c r="AQ431" s="9">
        <v>0</v>
      </c>
      <c r="AR431" s="9">
        <v>0</v>
      </c>
      <c r="AS431" s="9">
        <v>0</v>
      </c>
      <c r="AT431" s="9">
        <v>0</v>
      </c>
      <c r="AU431" s="9">
        <v>0</v>
      </c>
      <c r="AV431" s="9">
        <v>0</v>
      </c>
      <c r="AW431" s="9">
        <v>0</v>
      </c>
      <c r="AX431" s="9">
        <v>0</v>
      </c>
      <c r="AY431" s="9">
        <v>0</v>
      </c>
      <c r="AZ431" s="9"/>
    </row>
    <row r="432" spans="1:52" x14ac:dyDescent="0.2">
      <c r="A432" s="29" t="s">
        <v>24</v>
      </c>
      <c r="B432" s="21">
        <v>5178</v>
      </c>
      <c r="C432" s="21">
        <v>5216</v>
      </c>
      <c r="D432" s="21">
        <v>5272</v>
      </c>
      <c r="E432" s="21">
        <v>5304</v>
      </c>
      <c r="F432" s="21">
        <v>5415</v>
      </c>
      <c r="G432" s="21">
        <v>5439</v>
      </c>
      <c r="H432" s="21">
        <v>5575</v>
      </c>
      <c r="I432" s="21">
        <v>5614</v>
      </c>
      <c r="J432" s="21">
        <v>5651</v>
      </c>
      <c r="K432" s="21">
        <v>5731</v>
      </c>
      <c r="L432" s="21">
        <v>5861</v>
      </c>
      <c r="M432" s="21">
        <v>6073</v>
      </c>
      <c r="N432" s="21">
        <v>6119</v>
      </c>
      <c r="O432" s="21">
        <v>6179</v>
      </c>
      <c r="P432" s="21">
        <v>6223</v>
      </c>
      <c r="Q432" s="21">
        <v>6222</v>
      </c>
      <c r="R432" s="21">
        <v>6241</v>
      </c>
      <c r="S432" s="21">
        <v>6248</v>
      </c>
      <c r="T432" s="21">
        <v>6290</v>
      </c>
      <c r="U432" s="21">
        <v>6329</v>
      </c>
      <c r="V432" s="21">
        <v>6451</v>
      </c>
      <c r="W432" s="21">
        <v>6510</v>
      </c>
      <c r="X432" s="21">
        <v>6582</v>
      </c>
      <c r="Y432" s="21">
        <v>6629</v>
      </c>
      <c r="Z432" s="21">
        <v>6663</v>
      </c>
      <c r="AA432" s="21">
        <v>6735</v>
      </c>
      <c r="AB432" s="21">
        <v>6819</v>
      </c>
      <c r="AC432" s="21">
        <v>6978</v>
      </c>
      <c r="AD432" s="21">
        <v>6994</v>
      </c>
      <c r="AE432" s="21">
        <v>6990</v>
      </c>
      <c r="AF432" s="21">
        <v>6993</v>
      </c>
      <c r="AG432" s="21">
        <v>6990</v>
      </c>
      <c r="AH432" s="21">
        <v>7063</v>
      </c>
      <c r="AI432" s="21">
        <v>7113</v>
      </c>
      <c r="AJ432" s="21">
        <v>7152</v>
      </c>
      <c r="AK432" s="21">
        <v>7226</v>
      </c>
      <c r="AL432" s="21">
        <v>7252</v>
      </c>
      <c r="AM432" s="21">
        <v>7293</v>
      </c>
      <c r="AN432" s="21">
        <v>7393</v>
      </c>
      <c r="AO432" s="21">
        <v>7401</v>
      </c>
      <c r="AP432" s="21">
        <v>7307</v>
      </c>
      <c r="AQ432" s="21">
        <v>7190</v>
      </c>
      <c r="AR432" s="21">
        <v>7218</v>
      </c>
      <c r="AS432" s="21">
        <v>7242</v>
      </c>
      <c r="AT432" s="21">
        <v>7100</v>
      </c>
      <c r="AU432" s="21">
        <v>7147</v>
      </c>
      <c r="AV432" s="21">
        <v>7041</v>
      </c>
      <c r="AW432" s="21">
        <v>7101</v>
      </c>
      <c r="AX432" s="21">
        <v>6819</v>
      </c>
      <c r="AY432" s="21">
        <v>6654</v>
      </c>
      <c r="AZ432" s="9"/>
    </row>
    <row r="433" spans="1:52" x14ac:dyDescent="0.2">
      <c r="A433" s="11" t="s">
        <v>55</v>
      </c>
      <c r="B433" s="9">
        <v>0</v>
      </c>
      <c r="C433" s="9">
        <v>0</v>
      </c>
      <c r="D433" s="9">
        <v>0</v>
      </c>
      <c r="E433" s="9">
        <v>0</v>
      </c>
      <c r="F433" s="9">
        <v>0</v>
      </c>
      <c r="G433" s="9">
        <v>0</v>
      </c>
      <c r="H433" s="9">
        <v>0</v>
      </c>
      <c r="I433" s="9">
        <v>0</v>
      </c>
      <c r="J433" s="9">
        <v>0</v>
      </c>
      <c r="K433" s="9">
        <v>0</v>
      </c>
      <c r="L433" s="9">
        <v>0</v>
      </c>
      <c r="M433" s="9">
        <v>0</v>
      </c>
      <c r="N433" s="9">
        <v>0</v>
      </c>
      <c r="O433" s="9">
        <v>0</v>
      </c>
      <c r="P433" s="9">
        <v>0</v>
      </c>
      <c r="Q433" s="9">
        <v>0</v>
      </c>
      <c r="R433" s="9">
        <v>0</v>
      </c>
      <c r="S433" s="9">
        <v>0</v>
      </c>
      <c r="T433" s="9">
        <v>0</v>
      </c>
      <c r="U433" s="9">
        <v>0</v>
      </c>
      <c r="V433" s="9">
        <v>0</v>
      </c>
      <c r="W433" s="9">
        <v>0</v>
      </c>
      <c r="X433" s="9">
        <v>0</v>
      </c>
      <c r="Y433" s="9">
        <v>0</v>
      </c>
      <c r="Z433" s="9">
        <v>0</v>
      </c>
      <c r="AA433" s="9">
        <v>0</v>
      </c>
      <c r="AB433" s="9">
        <v>0</v>
      </c>
      <c r="AC433" s="9">
        <v>0</v>
      </c>
      <c r="AD433" s="9">
        <v>0</v>
      </c>
      <c r="AE433" s="9">
        <v>0</v>
      </c>
      <c r="AF433" s="9">
        <v>0</v>
      </c>
      <c r="AG433" s="9">
        <v>0</v>
      </c>
      <c r="AH433" s="9">
        <v>0</v>
      </c>
      <c r="AI433" s="9">
        <v>0</v>
      </c>
      <c r="AJ433" s="9">
        <v>0</v>
      </c>
      <c r="AK433" s="9">
        <v>0</v>
      </c>
      <c r="AL433" s="9">
        <v>0</v>
      </c>
      <c r="AM433" s="9">
        <v>0</v>
      </c>
      <c r="AN433" s="9">
        <v>0</v>
      </c>
      <c r="AO433" s="9">
        <v>0</v>
      </c>
      <c r="AP433" s="9">
        <v>0</v>
      </c>
      <c r="AQ433" s="9">
        <v>0</v>
      </c>
      <c r="AR433" s="9">
        <v>0</v>
      </c>
      <c r="AS433" s="9">
        <v>0</v>
      </c>
      <c r="AT433" s="9">
        <v>0</v>
      </c>
      <c r="AU433" s="9">
        <v>0</v>
      </c>
      <c r="AV433" s="9">
        <v>0</v>
      </c>
      <c r="AW433" s="9">
        <v>0</v>
      </c>
      <c r="AX433" s="9">
        <v>0</v>
      </c>
      <c r="AY433" s="9">
        <v>0</v>
      </c>
      <c r="AZ433" s="9"/>
    </row>
    <row r="434" spans="1:52" x14ac:dyDescent="0.2">
      <c r="A434" s="11" t="s">
        <v>56</v>
      </c>
      <c r="B434" s="9">
        <v>0</v>
      </c>
      <c r="C434" s="9">
        <v>0</v>
      </c>
      <c r="D434" s="9">
        <v>0</v>
      </c>
      <c r="E434" s="9">
        <v>0</v>
      </c>
      <c r="F434" s="9">
        <v>0</v>
      </c>
      <c r="G434" s="9">
        <v>0</v>
      </c>
      <c r="H434" s="9">
        <v>0</v>
      </c>
      <c r="I434" s="9">
        <v>0</v>
      </c>
      <c r="J434" s="9">
        <v>0</v>
      </c>
      <c r="K434" s="9">
        <v>0</v>
      </c>
      <c r="L434" s="9">
        <v>0</v>
      </c>
      <c r="M434" s="9">
        <v>0</v>
      </c>
      <c r="N434" s="9">
        <v>0</v>
      </c>
      <c r="O434" s="9">
        <v>0</v>
      </c>
      <c r="P434" s="9">
        <v>0</v>
      </c>
      <c r="Q434" s="9">
        <v>0</v>
      </c>
      <c r="R434" s="9">
        <v>0</v>
      </c>
      <c r="S434" s="9">
        <v>0</v>
      </c>
      <c r="T434" s="9">
        <v>0</v>
      </c>
      <c r="U434" s="9">
        <v>0</v>
      </c>
      <c r="V434" s="9">
        <v>0</v>
      </c>
      <c r="W434" s="9">
        <v>0</v>
      </c>
      <c r="X434" s="9">
        <v>0</v>
      </c>
      <c r="Y434" s="9">
        <v>0</v>
      </c>
      <c r="Z434" s="9">
        <v>0</v>
      </c>
      <c r="AA434" s="9">
        <v>0</v>
      </c>
      <c r="AB434" s="9">
        <v>0</v>
      </c>
      <c r="AC434" s="9">
        <v>0</v>
      </c>
      <c r="AD434" s="9">
        <v>0</v>
      </c>
      <c r="AE434" s="9">
        <v>0</v>
      </c>
      <c r="AF434" s="9">
        <v>0</v>
      </c>
      <c r="AG434" s="9">
        <v>0</v>
      </c>
      <c r="AH434" s="9">
        <v>0</v>
      </c>
      <c r="AI434" s="9">
        <v>0</v>
      </c>
      <c r="AJ434" s="9">
        <v>0</v>
      </c>
      <c r="AK434" s="9">
        <v>0</v>
      </c>
      <c r="AL434" s="9">
        <v>0</v>
      </c>
      <c r="AM434" s="9">
        <v>0</v>
      </c>
      <c r="AN434" s="9">
        <v>0</v>
      </c>
      <c r="AO434" s="9">
        <v>0</v>
      </c>
      <c r="AP434" s="9">
        <v>0</v>
      </c>
      <c r="AQ434" s="9">
        <v>0</v>
      </c>
      <c r="AR434" s="9">
        <v>0</v>
      </c>
      <c r="AS434" s="9">
        <v>0</v>
      </c>
      <c r="AT434" s="9">
        <v>0</v>
      </c>
      <c r="AU434" s="9">
        <v>0</v>
      </c>
      <c r="AV434" s="9">
        <v>0</v>
      </c>
      <c r="AW434" s="9">
        <v>0</v>
      </c>
      <c r="AX434" s="9">
        <v>0</v>
      </c>
      <c r="AY434" s="9">
        <v>0</v>
      </c>
      <c r="AZ434" s="9"/>
    </row>
    <row r="435" spans="1:52" x14ac:dyDescent="0.2">
      <c r="A435" s="11" t="s">
        <v>57</v>
      </c>
      <c r="B435" s="9">
        <v>0</v>
      </c>
      <c r="C435" s="9">
        <v>0</v>
      </c>
      <c r="D435" s="9">
        <v>0</v>
      </c>
      <c r="E435" s="9">
        <v>0</v>
      </c>
      <c r="F435" s="9">
        <v>0</v>
      </c>
      <c r="G435" s="9">
        <v>0</v>
      </c>
      <c r="H435" s="9">
        <v>0</v>
      </c>
      <c r="I435" s="9">
        <v>0</v>
      </c>
      <c r="J435" s="9">
        <v>0</v>
      </c>
      <c r="K435" s="9">
        <v>0</v>
      </c>
      <c r="L435" s="9">
        <v>0</v>
      </c>
      <c r="M435" s="9">
        <v>0</v>
      </c>
      <c r="N435" s="9">
        <v>0</v>
      </c>
      <c r="O435" s="9">
        <v>0</v>
      </c>
      <c r="P435" s="9">
        <v>0</v>
      </c>
      <c r="Q435" s="9">
        <v>0</v>
      </c>
      <c r="R435" s="9">
        <v>0</v>
      </c>
      <c r="S435" s="9">
        <v>0</v>
      </c>
      <c r="T435" s="9">
        <v>0</v>
      </c>
      <c r="U435" s="9">
        <v>0</v>
      </c>
      <c r="V435" s="9">
        <v>0</v>
      </c>
      <c r="W435" s="9">
        <v>0</v>
      </c>
      <c r="X435" s="9">
        <v>0</v>
      </c>
      <c r="Y435" s="9">
        <v>0</v>
      </c>
      <c r="Z435" s="9">
        <v>0</v>
      </c>
      <c r="AA435" s="9">
        <v>0</v>
      </c>
      <c r="AB435" s="9">
        <v>0</v>
      </c>
      <c r="AC435" s="9">
        <v>0</v>
      </c>
      <c r="AD435" s="9">
        <v>0</v>
      </c>
      <c r="AE435" s="9">
        <v>0</v>
      </c>
      <c r="AF435" s="9">
        <v>0</v>
      </c>
      <c r="AG435" s="9">
        <v>0</v>
      </c>
      <c r="AH435" s="9">
        <v>0</v>
      </c>
      <c r="AI435" s="9">
        <v>0</v>
      </c>
      <c r="AJ435" s="9">
        <v>0</v>
      </c>
      <c r="AK435" s="9">
        <v>0</v>
      </c>
      <c r="AL435" s="9">
        <v>0</v>
      </c>
      <c r="AM435" s="9">
        <v>0</v>
      </c>
      <c r="AN435" s="9">
        <v>0</v>
      </c>
      <c r="AO435" s="9">
        <v>0</v>
      </c>
      <c r="AP435" s="9">
        <v>0</v>
      </c>
      <c r="AQ435" s="9">
        <v>0</v>
      </c>
      <c r="AR435" s="9">
        <v>0</v>
      </c>
      <c r="AS435" s="9">
        <v>0</v>
      </c>
      <c r="AT435" s="9">
        <v>0</v>
      </c>
      <c r="AU435" s="9">
        <v>0</v>
      </c>
      <c r="AV435" s="9">
        <v>0</v>
      </c>
      <c r="AW435" s="9">
        <v>0</v>
      </c>
      <c r="AX435" s="9">
        <v>0</v>
      </c>
      <c r="AY435" s="9">
        <v>0</v>
      </c>
      <c r="AZ435" s="9"/>
    </row>
    <row r="436" spans="1:52" x14ac:dyDescent="0.2">
      <c r="A436" s="11" t="s">
        <v>58</v>
      </c>
      <c r="B436" s="9">
        <v>0</v>
      </c>
      <c r="C436" s="9">
        <v>0</v>
      </c>
      <c r="D436" s="9">
        <v>0</v>
      </c>
      <c r="E436" s="9">
        <v>0</v>
      </c>
      <c r="F436" s="9">
        <v>0</v>
      </c>
      <c r="G436" s="9">
        <v>0</v>
      </c>
      <c r="H436" s="9">
        <v>0</v>
      </c>
      <c r="I436" s="9">
        <v>0</v>
      </c>
      <c r="J436" s="9">
        <v>0</v>
      </c>
      <c r="K436" s="9">
        <v>0</v>
      </c>
      <c r="L436" s="9">
        <v>0</v>
      </c>
      <c r="M436" s="9">
        <v>0</v>
      </c>
      <c r="N436" s="9">
        <v>0</v>
      </c>
      <c r="O436" s="9">
        <v>0</v>
      </c>
      <c r="P436" s="9">
        <v>0</v>
      </c>
      <c r="Q436" s="9">
        <v>0</v>
      </c>
      <c r="R436" s="9">
        <v>0</v>
      </c>
      <c r="S436" s="9">
        <v>0</v>
      </c>
      <c r="T436" s="9">
        <v>0</v>
      </c>
      <c r="U436" s="9">
        <v>0</v>
      </c>
      <c r="V436" s="9">
        <v>0</v>
      </c>
      <c r="W436" s="9">
        <v>0</v>
      </c>
      <c r="X436" s="9">
        <v>0</v>
      </c>
      <c r="Y436" s="9">
        <v>0</v>
      </c>
      <c r="Z436" s="9">
        <v>0</v>
      </c>
      <c r="AA436" s="9">
        <v>0</v>
      </c>
      <c r="AB436" s="9">
        <v>0</v>
      </c>
      <c r="AC436" s="9">
        <v>47</v>
      </c>
      <c r="AD436" s="9">
        <v>47</v>
      </c>
      <c r="AE436" s="9">
        <v>0</v>
      </c>
      <c r="AF436" s="9">
        <v>0</v>
      </c>
      <c r="AG436" s="9">
        <v>0</v>
      </c>
      <c r="AH436" s="9">
        <v>0</v>
      </c>
      <c r="AI436" s="9">
        <v>0</v>
      </c>
      <c r="AJ436" s="9">
        <v>0</v>
      </c>
      <c r="AK436" s="9">
        <v>0</v>
      </c>
      <c r="AL436" s="9">
        <v>0</v>
      </c>
      <c r="AM436" s="9">
        <v>0</v>
      </c>
      <c r="AN436" s="9">
        <v>0</v>
      </c>
      <c r="AO436" s="9">
        <v>0</v>
      </c>
      <c r="AP436" s="9">
        <v>0</v>
      </c>
      <c r="AQ436" s="9">
        <v>0</v>
      </c>
      <c r="AR436" s="9">
        <v>0</v>
      </c>
      <c r="AS436" s="9">
        <v>0</v>
      </c>
      <c r="AT436" s="9">
        <v>0</v>
      </c>
      <c r="AU436" s="9">
        <v>0</v>
      </c>
      <c r="AV436" s="9">
        <v>0</v>
      </c>
      <c r="AW436" s="9">
        <v>0</v>
      </c>
      <c r="AX436" s="9">
        <v>0</v>
      </c>
      <c r="AY436" s="9">
        <v>0</v>
      </c>
      <c r="AZ436" s="9"/>
    </row>
    <row r="437" spans="1:52" x14ac:dyDescent="0.2">
      <c r="A437" s="11" t="s">
        <v>59</v>
      </c>
      <c r="B437" s="9">
        <v>0</v>
      </c>
      <c r="C437" s="9">
        <v>0</v>
      </c>
      <c r="D437" s="9">
        <v>0</v>
      </c>
      <c r="E437" s="9"/>
      <c r="F437" s="9">
        <v>0</v>
      </c>
      <c r="G437" s="9">
        <v>0</v>
      </c>
      <c r="H437" s="9">
        <v>0</v>
      </c>
      <c r="I437" s="9">
        <v>0</v>
      </c>
      <c r="J437" s="9">
        <v>0</v>
      </c>
      <c r="K437" s="9">
        <v>0</v>
      </c>
      <c r="L437" s="9">
        <v>0</v>
      </c>
      <c r="M437" s="9">
        <v>0</v>
      </c>
      <c r="N437" s="9">
        <v>0</v>
      </c>
      <c r="O437" s="9">
        <v>0</v>
      </c>
      <c r="P437" s="9">
        <v>0</v>
      </c>
      <c r="Q437" s="9">
        <v>0</v>
      </c>
      <c r="R437" s="9">
        <v>0</v>
      </c>
      <c r="S437" s="9">
        <v>0</v>
      </c>
      <c r="T437" s="9">
        <v>0</v>
      </c>
      <c r="U437" s="9">
        <v>0</v>
      </c>
      <c r="V437" s="9">
        <v>0</v>
      </c>
      <c r="W437" s="9">
        <v>0</v>
      </c>
      <c r="X437" s="9">
        <v>0</v>
      </c>
      <c r="Y437" s="9">
        <v>0</v>
      </c>
      <c r="Z437" s="9">
        <v>0</v>
      </c>
      <c r="AA437" s="9">
        <v>0</v>
      </c>
      <c r="AB437" s="9">
        <v>0</v>
      </c>
      <c r="AC437" s="9">
        <v>0</v>
      </c>
      <c r="AD437" s="9">
        <v>0</v>
      </c>
      <c r="AE437" s="9">
        <v>0</v>
      </c>
      <c r="AF437" s="9">
        <v>0</v>
      </c>
      <c r="AG437" s="9">
        <v>0</v>
      </c>
      <c r="AH437" s="9">
        <v>0</v>
      </c>
      <c r="AI437" s="9">
        <v>0</v>
      </c>
      <c r="AJ437" s="9">
        <v>0</v>
      </c>
      <c r="AK437" s="9">
        <v>0</v>
      </c>
      <c r="AL437" s="9">
        <v>0</v>
      </c>
      <c r="AM437" s="9">
        <v>0</v>
      </c>
      <c r="AN437" s="9">
        <v>0</v>
      </c>
      <c r="AO437" s="9">
        <v>0</v>
      </c>
      <c r="AP437" s="9">
        <v>0</v>
      </c>
      <c r="AQ437" s="9">
        <v>0</v>
      </c>
      <c r="AR437" s="9">
        <v>0</v>
      </c>
      <c r="AS437" s="9">
        <v>0</v>
      </c>
      <c r="AT437" s="9">
        <v>0</v>
      </c>
      <c r="AU437" s="9">
        <v>0</v>
      </c>
      <c r="AV437" s="9">
        <v>0</v>
      </c>
      <c r="AW437" s="9">
        <v>0</v>
      </c>
      <c r="AX437" s="9">
        <v>0</v>
      </c>
      <c r="AY437" s="9">
        <v>0</v>
      </c>
      <c r="AZ437" s="9"/>
    </row>
    <row r="438" spans="1:52" x14ac:dyDescent="0.2">
      <c r="A438" s="11" t="s">
        <v>60</v>
      </c>
      <c r="B438" s="9">
        <v>0</v>
      </c>
      <c r="C438" s="9">
        <v>0</v>
      </c>
      <c r="D438" s="9">
        <v>0</v>
      </c>
      <c r="E438" s="9">
        <v>0</v>
      </c>
      <c r="F438" s="9">
        <v>0</v>
      </c>
      <c r="G438" s="9">
        <v>0</v>
      </c>
      <c r="H438" s="9">
        <v>0</v>
      </c>
      <c r="I438" s="9">
        <v>0</v>
      </c>
      <c r="J438" s="9">
        <v>0</v>
      </c>
      <c r="K438" s="9">
        <v>0</v>
      </c>
      <c r="L438" s="9">
        <v>0</v>
      </c>
      <c r="M438" s="9">
        <v>0</v>
      </c>
      <c r="N438" s="9">
        <v>0</v>
      </c>
      <c r="O438" s="9">
        <v>0</v>
      </c>
      <c r="P438" s="9">
        <v>0</v>
      </c>
      <c r="Q438" s="9">
        <v>0</v>
      </c>
      <c r="R438" s="9">
        <v>0</v>
      </c>
      <c r="S438" s="9">
        <v>0</v>
      </c>
      <c r="T438" s="9">
        <v>0</v>
      </c>
      <c r="U438" s="9">
        <v>0</v>
      </c>
      <c r="V438" s="9">
        <v>0</v>
      </c>
      <c r="W438" s="9">
        <v>0</v>
      </c>
      <c r="X438" s="9">
        <v>0</v>
      </c>
      <c r="Y438" s="9">
        <v>0</v>
      </c>
      <c r="Z438" s="9">
        <v>0</v>
      </c>
      <c r="AA438" s="9">
        <v>0</v>
      </c>
      <c r="AB438" s="9">
        <v>0</v>
      </c>
      <c r="AC438" s="9">
        <v>0</v>
      </c>
      <c r="AD438" s="9">
        <v>0</v>
      </c>
      <c r="AE438" s="9">
        <v>0</v>
      </c>
      <c r="AF438" s="9">
        <v>0</v>
      </c>
      <c r="AG438" s="9">
        <v>0</v>
      </c>
      <c r="AH438" s="9">
        <v>0</v>
      </c>
      <c r="AI438" s="9">
        <v>0</v>
      </c>
      <c r="AJ438" s="9">
        <v>0</v>
      </c>
      <c r="AK438" s="9">
        <v>0</v>
      </c>
      <c r="AL438" s="9">
        <v>0</v>
      </c>
      <c r="AM438" s="9">
        <v>0</v>
      </c>
      <c r="AN438" s="9">
        <v>0</v>
      </c>
      <c r="AO438" s="9">
        <v>0</v>
      </c>
      <c r="AP438" s="9">
        <v>0</v>
      </c>
      <c r="AQ438" s="9">
        <v>0</v>
      </c>
      <c r="AR438" s="9">
        <v>0</v>
      </c>
      <c r="AS438" s="9">
        <v>0</v>
      </c>
      <c r="AT438" s="9">
        <v>0</v>
      </c>
      <c r="AU438" s="9">
        <v>0</v>
      </c>
      <c r="AV438" s="9">
        <v>0</v>
      </c>
      <c r="AW438" s="9">
        <v>0</v>
      </c>
      <c r="AX438" s="9">
        <v>0</v>
      </c>
      <c r="AY438" s="9">
        <v>0</v>
      </c>
      <c r="AZ438" s="9"/>
    </row>
    <row r="439" spans="1:52" x14ac:dyDescent="0.2">
      <c r="A439" s="11" t="s">
        <v>61</v>
      </c>
      <c r="B439" s="9">
        <v>0</v>
      </c>
      <c r="C439" s="9">
        <v>0</v>
      </c>
      <c r="D439" s="9">
        <v>0</v>
      </c>
      <c r="E439" s="9">
        <v>0</v>
      </c>
      <c r="F439" s="9">
        <v>0</v>
      </c>
      <c r="G439" s="9">
        <v>0</v>
      </c>
      <c r="H439" s="9">
        <v>0</v>
      </c>
      <c r="I439" s="9">
        <v>0</v>
      </c>
      <c r="J439" s="9">
        <v>0</v>
      </c>
      <c r="K439" s="9">
        <v>0</v>
      </c>
      <c r="L439" s="9">
        <v>0</v>
      </c>
      <c r="M439" s="9">
        <v>0</v>
      </c>
      <c r="N439" s="9">
        <v>0</v>
      </c>
      <c r="O439" s="9">
        <v>0</v>
      </c>
      <c r="P439" s="9">
        <v>0</v>
      </c>
      <c r="Q439" s="9">
        <v>0</v>
      </c>
      <c r="R439" s="9">
        <v>0</v>
      </c>
      <c r="S439" s="9">
        <v>0</v>
      </c>
      <c r="T439" s="9">
        <v>0</v>
      </c>
      <c r="U439" s="9">
        <v>0</v>
      </c>
      <c r="V439" s="9">
        <v>0</v>
      </c>
      <c r="W439" s="9">
        <v>0</v>
      </c>
      <c r="X439" s="9">
        <v>0</v>
      </c>
      <c r="Y439" s="9">
        <v>0</v>
      </c>
      <c r="Z439" s="9">
        <v>0</v>
      </c>
      <c r="AA439" s="9">
        <v>0</v>
      </c>
      <c r="AB439" s="9">
        <v>0</v>
      </c>
      <c r="AC439" s="9">
        <v>0</v>
      </c>
      <c r="AD439" s="9">
        <v>0</v>
      </c>
      <c r="AE439" s="9">
        <v>0</v>
      </c>
      <c r="AF439" s="9">
        <v>0</v>
      </c>
      <c r="AG439" s="9">
        <v>0</v>
      </c>
      <c r="AH439" s="9">
        <v>0</v>
      </c>
      <c r="AI439" s="9">
        <v>0</v>
      </c>
      <c r="AJ439" s="9">
        <v>0</v>
      </c>
      <c r="AK439" s="9">
        <v>0</v>
      </c>
      <c r="AL439" s="9">
        <v>0</v>
      </c>
      <c r="AM439" s="9">
        <v>0</v>
      </c>
      <c r="AN439" s="9">
        <v>0</v>
      </c>
      <c r="AO439" s="9">
        <v>0</v>
      </c>
      <c r="AP439" s="9">
        <v>0</v>
      </c>
      <c r="AQ439" s="9">
        <v>0</v>
      </c>
      <c r="AR439" s="9">
        <v>0</v>
      </c>
      <c r="AS439" s="9">
        <v>0</v>
      </c>
      <c r="AT439" s="9">
        <v>0</v>
      </c>
      <c r="AU439" s="9">
        <v>0</v>
      </c>
      <c r="AV439" s="9">
        <v>0</v>
      </c>
      <c r="AW439" s="9">
        <v>0</v>
      </c>
      <c r="AX439" s="9">
        <v>0</v>
      </c>
      <c r="AY439" s="9">
        <v>0</v>
      </c>
      <c r="AZ439" s="9"/>
    </row>
    <row r="440" spans="1:52" x14ac:dyDescent="0.2">
      <c r="A440" s="11" t="s">
        <v>62</v>
      </c>
      <c r="B440" s="9">
        <v>0</v>
      </c>
      <c r="C440" s="9">
        <v>0</v>
      </c>
      <c r="D440" s="9">
        <v>0</v>
      </c>
      <c r="E440" s="9">
        <v>0</v>
      </c>
      <c r="F440" s="9">
        <v>0</v>
      </c>
      <c r="G440" s="9">
        <v>0</v>
      </c>
      <c r="H440" s="9">
        <v>0</v>
      </c>
      <c r="I440" s="9">
        <v>0</v>
      </c>
      <c r="J440" s="9">
        <v>0</v>
      </c>
      <c r="K440" s="9">
        <v>0</v>
      </c>
      <c r="L440" s="9">
        <v>0</v>
      </c>
      <c r="M440" s="9">
        <v>0</v>
      </c>
      <c r="N440" s="9">
        <v>0</v>
      </c>
      <c r="O440" s="9">
        <v>0</v>
      </c>
      <c r="P440" s="9">
        <v>0</v>
      </c>
      <c r="Q440" s="9">
        <v>0</v>
      </c>
      <c r="R440" s="9">
        <v>0</v>
      </c>
      <c r="S440" s="9">
        <v>0</v>
      </c>
      <c r="T440" s="9">
        <v>0</v>
      </c>
      <c r="U440" s="9">
        <v>0</v>
      </c>
      <c r="V440" s="9">
        <v>0</v>
      </c>
      <c r="W440" s="9">
        <v>0</v>
      </c>
      <c r="X440" s="9">
        <v>0</v>
      </c>
      <c r="Y440" s="9">
        <v>0</v>
      </c>
      <c r="Z440" s="9">
        <v>0</v>
      </c>
      <c r="AA440" s="9">
        <v>0</v>
      </c>
      <c r="AB440" s="9">
        <v>0</v>
      </c>
      <c r="AC440" s="9">
        <v>0</v>
      </c>
      <c r="AD440" s="9">
        <v>0</v>
      </c>
      <c r="AE440" s="9">
        <v>0</v>
      </c>
      <c r="AF440" s="9">
        <v>0</v>
      </c>
      <c r="AG440" s="9">
        <v>0</v>
      </c>
      <c r="AH440" s="9">
        <v>0</v>
      </c>
      <c r="AI440" s="9">
        <v>0</v>
      </c>
      <c r="AJ440" s="9">
        <v>0</v>
      </c>
      <c r="AK440" s="9">
        <v>0</v>
      </c>
      <c r="AL440" s="9">
        <v>0</v>
      </c>
      <c r="AM440" s="9">
        <v>0</v>
      </c>
      <c r="AN440" s="9">
        <v>0</v>
      </c>
      <c r="AO440" s="9">
        <v>0</v>
      </c>
      <c r="AP440" s="9">
        <v>0</v>
      </c>
      <c r="AQ440" s="9">
        <v>0</v>
      </c>
      <c r="AR440" s="9">
        <v>0</v>
      </c>
      <c r="AS440" s="9">
        <v>0</v>
      </c>
      <c r="AT440" s="9">
        <v>0</v>
      </c>
      <c r="AU440" s="9">
        <v>0</v>
      </c>
      <c r="AV440" s="9">
        <v>0</v>
      </c>
      <c r="AW440" s="9">
        <v>0</v>
      </c>
      <c r="AX440" s="9">
        <v>0</v>
      </c>
      <c r="AY440" s="9">
        <v>0</v>
      </c>
      <c r="AZ440" s="9"/>
    </row>
    <row r="441" spans="1:52" x14ac:dyDescent="0.2">
      <c r="A441" s="11" t="s">
        <v>63</v>
      </c>
      <c r="B441" s="9">
        <v>0</v>
      </c>
      <c r="C441" s="9">
        <v>0</v>
      </c>
      <c r="D441" s="9">
        <v>0</v>
      </c>
      <c r="E441" s="9">
        <v>0</v>
      </c>
      <c r="F441" s="9">
        <v>0</v>
      </c>
      <c r="G441" s="9">
        <v>0</v>
      </c>
      <c r="H441" s="9">
        <v>0</v>
      </c>
      <c r="I441" s="9">
        <v>0</v>
      </c>
      <c r="J441" s="9">
        <v>0</v>
      </c>
      <c r="K441" s="9">
        <v>0</v>
      </c>
      <c r="L441" s="9">
        <v>0</v>
      </c>
      <c r="M441" s="9">
        <v>0</v>
      </c>
      <c r="N441" s="9">
        <v>0</v>
      </c>
      <c r="O441" s="9">
        <v>0</v>
      </c>
      <c r="P441" s="9">
        <v>0</v>
      </c>
      <c r="Q441" s="9">
        <v>0</v>
      </c>
      <c r="R441" s="9">
        <v>0</v>
      </c>
      <c r="S441" s="9">
        <v>0</v>
      </c>
      <c r="T441" s="9">
        <v>0</v>
      </c>
      <c r="U441" s="9">
        <v>0</v>
      </c>
      <c r="V441" s="9">
        <v>0</v>
      </c>
      <c r="W441" s="9">
        <v>0</v>
      </c>
      <c r="X441" s="9">
        <v>0</v>
      </c>
      <c r="Y441" s="9">
        <v>0</v>
      </c>
      <c r="Z441" s="9">
        <v>0</v>
      </c>
      <c r="AA441" s="9">
        <v>0</v>
      </c>
      <c r="AB441" s="9">
        <v>0</v>
      </c>
      <c r="AC441" s="9">
        <v>0</v>
      </c>
      <c r="AD441" s="9">
        <v>0</v>
      </c>
      <c r="AE441" s="9">
        <v>0</v>
      </c>
      <c r="AF441" s="9">
        <v>0</v>
      </c>
      <c r="AG441" s="9">
        <v>0</v>
      </c>
      <c r="AH441" s="9">
        <v>0</v>
      </c>
      <c r="AI441" s="9">
        <v>0</v>
      </c>
      <c r="AJ441" s="9">
        <v>0</v>
      </c>
      <c r="AK441" s="9">
        <v>0</v>
      </c>
      <c r="AL441" s="9">
        <v>0</v>
      </c>
      <c r="AM441" s="9">
        <v>0</v>
      </c>
      <c r="AN441" s="9">
        <v>0</v>
      </c>
      <c r="AO441" s="9">
        <v>0</v>
      </c>
      <c r="AP441" s="9">
        <v>0</v>
      </c>
      <c r="AQ441" s="9">
        <v>0</v>
      </c>
      <c r="AR441" s="9">
        <v>0</v>
      </c>
      <c r="AS441" s="9">
        <v>0</v>
      </c>
      <c r="AT441" s="9">
        <v>0</v>
      </c>
      <c r="AU441" s="9">
        <v>0</v>
      </c>
      <c r="AV441" s="9">
        <v>0</v>
      </c>
      <c r="AW441" s="9">
        <v>0</v>
      </c>
      <c r="AX441" s="9">
        <v>0</v>
      </c>
      <c r="AY441" s="9">
        <v>0</v>
      </c>
      <c r="AZ441" s="9"/>
    </row>
    <row r="442" spans="1:52" x14ac:dyDescent="0.2">
      <c r="A442" s="14" t="s">
        <v>105</v>
      </c>
      <c r="B442" s="9">
        <v>1518</v>
      </c>
      <c r="C442" s="9">
        <v>1521</v>
      </c>
      <c r="D442" s="9">
        <v>1529</v>
      </c>
      <c r="E442" s="9">
        <v>1562</v>
      </c>
      <c r="F442" s="9">
        <v>1656</v>
      </c>
      <c r="G442" s="9">
        <v>1737</v>
      </c>
      <c r="H442" s="9">
        <v>1767</v>
      </c>
      <c r="I442" s="9">
        <v>1787</v>
      </c>
      <c r="J442" s="9">
        <v>1806</v>
      </c>
      <c r="K442" s="9">
        <v>1890</v>
      </c>
      <c r="L442" s="9">
        <v>1948</v>
      </c>
      <c r="M442" s="9">
        <v>2233</v>
      </c>
      <c r="N442" s="9">
        <v>2180</v>
      </c>
      <c r="O442" s="9">
        <v>2099</v>
      </c>
      <c r="P442" s="9">
        <v>2162</v>
      </c>
      <c r="Q442" s="9">
        <v>2162</v>
      </c>
      <c r="R442" s="9">
        <v>2183</v>
      </c>
      <c r="S442" s="9">
        <v>2213</v>
      </c>
      <c r="T442" s="9">
        <v>2271</v>
      </c>
      <c r="U442" s="9">
        <v>2283</v>
      </c>
      <c r="V442" s="9">
        <v>2453</v>
      </c>
      <c r="W442" s="9">
        <v>2621</v>
      </c>
      <c r="X442" s="9">
        <v>2781</v>
      </c>
      <c r="Y442" s="9">
        <v>2912</v>
      </c>
      <c r="Z442" s="9">
        <v>2944</v>
      </c>
      <c r="AA442" s="9">
        <v>2983</v>
      </c>
      <c r="AB442" s="9">
        <v>3007</v>
      </c>
      <c r="AC442" s="9">
        <v>2925</v>
      </c>
      <c r="AD442" s="9">
        <v>2941</v>
      </c>
      <c r="AE442" s="9">
        <v>3529</v>
      </c>
      <c r="AF442" s="9">
        <v>3726</v>
      </c>
      <c r="AG442" s="9">
        <v>4021</v>
      </c>
      <c r="AH442" s="9">
        <v>4251</v>
      </c>
      <c r="AI442" s="9">
        <v>4381</v>
      </c>
      <c r="AJ442" s="9">
        <v>4559</v>
      </c>
      <c r="AK442" s="9">
        <v>4652</v>
      </c>
      <c r="AL442" s="9">
        <v>4758</v>
      </c>
      <c r="AM442" s="9">
        <v>4890</v>
      </c>
      <c r="AN442" s="9">
        <v>4934</v>
      </c>
      <c r="AO442" s="9">
        <v>4963</v>
      </c>
      <c r="AP442" s="9">
        <v>5022</v>
      </c>
      <c r="AQ442" s="9">
        <v>5123</v>
      </c>
      <c r="AR442" s="9">
        <v>5098</v>
      </c>
      <c r="AS442" s="9">
        <v>5188</v>
      </c>
      <c r="AT442" s="9">
        <v>5486</v>
      </c>
      <c r="AU442" s="9">
        <v>5683</v>
      </c>
      <c r="AV442" s="9">
        <v>5947</v>
      </c>
      <c r="AW442" s="9">
        <v>6280</v>
      </c>
      <c r="AX442" s="9">
        <v>6551</v>
      </c>
      <c r="AY442" s="9">
        <v>6782</v>
      </c>
      <c r="AZ442" s="9"/>
    </row>
    <row r="443" spans="1:52" x14ac:dyDescent="0.2">
      <c r="A443" s="77" t="s">
        <v>106</v>
      </c>
      <c r="B443" s="9">
        <v>1518</v>
      </c>
      <c r="C443" s="9">
        <v>1521</v>
      </c>
      <c r="D443" s="9">
        <v>1529</v>
      </c>
      <c r="E443" s="9">
        <v>1562</v>
      </c>
      <c r="F443" s="9">
        <v>1656</v>
      </c>
      <c r="G443" s="9">
        <v>1737</v>
      </c>
      <c r="H443" s="9">
        <v>1767</v>
      </c>
      <c r="I443" s="9">
        <v>1787</v>
      </c>
      <c r="J443" s="9">
        <v>1806</v>
      </c>
      <c r="K443" s="9">
        <v>1890</v>
      </c>
      <c r="L443" s="9">
        <v>1948</v>
      </c>
      <c r="M443" s="9">
        <v>2233</v>
      </c>
      <c r="N443" s="9">
        <v>2180</v>
      </c>
      <c r="O443" s="9">
        <v>2099</v>
      </c>
      <c r="P443" s="9">
        <v>2162</v>
      </c>
      <c r="Q443" s="9">
        <v>2162</v>
      </c>
      <c r="R443" s="9">
        <v>2183</v>
      </c>
      <c r="S443" s="9">
        <v>2213</v>
      </c>
      <c r="T443" s="9">
        <v>2271</v>
      </c>
      <c r="U443" s="9">
        <v>2283</v>
      </c>
      <c r="V443" s="9">
        <v>2453</v>
      </c>
      <c r="W443" s="9">
        <v>2621</v>
      </c>
      <c r="X443" s="9">
        <v>2781</v>
      </c>
      <c r="Y443" s="9">
        <v>2912</v>
      </c>
      <c r="Z443" s="9">
        <v>2944</v>
      </c>
      <c r="AA443" s="9">
        <v>2983</v>
      </c>
      <c r="AB443" s="9">
        <v>3007</v>
      </c>
      <c r="AC443" s="9">
        <v>2925</v>
      </c>
      <c r="AD443" s="9">
        <v>2941</v>
      </c>
      <c r="AE443" s="9">
        <v>3529</v>
      </c>
      <c r="AF443" s="9">
        <v>3726</v>
      </c>
      <c r="AG443" s="9">
        <v>4021</v>
      </c>
      <c r="AH443" s="9">
        <v>4251</v>
      </c>
      <c r="AI443" s="9">
        <v>4381</v>
      </c>
      <c r="AJ443" s="9">
        <v>4559</v>
      </c>
      <c r="AK443" s="9">
        <v>4652</v>
      </c>
      <c r="AL443" s="9">
        <v>4758</v>
      </c>
      <c r="AM443" s="9">
        <v>4890</v>
      </c>
      <c r="AN443" s="9">
        <v>4934</v>
      </c>
      <c r="AO443" s="9">
        <v>4963</v>
      </c>
      <c r="AP443" s="9">
        <v>5022</v>
      </c>
      <c r="AQ443" s="9">
        <v>5123</v>
      </c>
      <c r="AR443" s="9">
        <v>5098</v>
      </c>
      <c r="AS443" s="9">
        <v>5188</v>
      </c>
      <c r="AT443" s="9">
        <v>5486</v>
      </c>
      <c r="AU443" s="9">
        <v>5683</v>
      </c>
      <c r="AV443" s="9">
        <v>5947</v>
      </c>
      <c r="AW443" s="9">
        <v>6280</v>
      </c>
      <c r="AX443" s="9">
        <v>6551</v>
      </c>
      <c r="AY443" s="9">
        <v>6782</v>
      </c>
      <c r="AZ443" s="9"/>
    </row>
    <row r="444" spans="1:52" x14ac:dyDescent="0.2">
      <c r="A444" s="11" t="s">
        <v>64</v>
      </c>
      <c r="B444" s="9">
        <v>0</v>
      </c>
      <c r="C444" s="9">
        <v>0</v>
      </c>
      <c r="D444" s="9">
        <v>0</v>
      </c>
      <c r="E444" s="9">
        <v>0</v>
      </c>
      <c r="F444" s="9">
        <v>0</v>
      </c>
      <c r="G444" s="9">
        <v>0</v>
      </c>
      <c r="H444" s="9">
        <v>0</v>
      </c>
      <c r="I444" s="9">
        <v>0</v>
      </c>
      <c r="J444" s="9">
        <v>0</v>
      </c>
      <c r="K444" s="9">
        <v>0</v>
      </c>
      <c r="L444" s="9">
        <v>0</v>
      </c>
      <c r="M444" s="9">
        <v>0</v>
      </c>
      <c r="N444" s="9">
        <v>0</v>
      </c>
      <c r="O444" s="9">
        <v>0</v>
      </c>
      <c r="P444" s="9">
        <v>0</v>
      </c>
      <c r="Q444" s="9">
        <v>0</v>
      </c>
      <c r="R444" s="9">
        <v>0</v>
      </c>
      <c r="S444" s="9">
        <v>0</v>
      </c>
      <c r="T444" s="9">
        <v>0</v>
      </c>
      <c r="U444" s="9">
        <v>0</v>
      </c>
      <c r="V444" s="9">
        <v>0</v>
      </c>
      <c r="W444" s="9">
        <v>0</v>
      </c>
      <c r="X444" s="9">
        <v>0</v>
      </c>
      <c r="Y444" s="9">
        <v>0</v>
      </c>
      <c r="Z444" s="9">
        <v>0</v>
      </c>
      <c r="AA444" s="9">
        <v>0</v>
      </c>
      <c r="AB444" s="9">
        <v>0</v>
      </c>
      <c r="AC444" s="9">
        <v>0</v>
      </c>
      <c r="AD444" s="9">
        <v>0</v>
      </c>
      <c r="AE444" s="9">
        <v>0</v>
      </c>
      <c r="AF444" s="9">
        <v>0</v>
      </c>
      <c r="AG444" s="9">
        <v>0</v>
      </c>
      <c r="AH444" s="9">
        <v>0</v>
      </c>
      <c r="AI444" s="9">
        <v>0</v>
      </c>
      <c r="AJ444" s="9">
        <v>0</v>
      </c>
      <c r="AK444" s="9">
        <v>0</v>
      </c>
      <c r="AL444" s="9">
        <v>0</v>
      </c>
      <c r="AM444" s="9">
        <v>0</v>
      </c>
      <c r="AN444" s="9">
        <v>0</v>
      </c>
      <c r="AO444" s="9">
        <v>0</v>
      </c>
      <c r="AP444" s="9">
        <v>0</v>
      </c>
      <c r="AQ444" s="9">
        <v>0</v>
      </c>
      <c r="AR444" s="9">
        <v>0</v>
      </c>
      <c r="AS444" s="9">
        <v>0</v>
      </c>
      <c r="AT444" s="9">
        <v>0</v>
      </c>
      <c r="AU444" s="9">
        <v>0</v>
      </c>
      <c r="AV444" s="9">
        <v>0</v>
      </c>
      <c r="AW444" s="9">
        <v>0</v>
      </c>
      <c r="AX444" s="9">
        <v>0</v>
      </c>
      <c r="AY444" s="9">
        <v>0</v>
      </c>
      <c r="AZ444" s="9"/>
    </row>
    <row r="445" spans="1:52" x14ac:dyDescent="0.2">
      <c r="A445" s="29" t="s">
        <v>34</v>
      </c>
      <c r="B445" s="21">
        <v>1518</v>
      </c>
      <c r="C445" s="21">
        <v>1521</v>
      </c>
      <c r="D445" s="21">
        <v>1529</v>
      </c>
      <c r="E445" s="21">
        <v>1562</v>
      </c>
      <c r="F445" s="21">
        <v>1656</v>
      </c>
      <c r="G445" s="21">
        <v>1737</v>
      </c>
      <c r="H445" s="21">
        <v>1767</v>
      </c>
      <c r="I445" s="21">
        <v>1787</v>
      </c>
      <c r="J445" s="21">
        <v>1806</v>
      </c>
      <c r="K445" s="21">
        <v>1890</v>
      </c>
      <c r="L445" s="21">
        <v>1948</v>
      </c>
      <c r="M445" s="21">
        <v>2233</v>
      </c>
      <c r="N445" s="21">
        <v>2180</v>
      </c>
      <c r="O445" s="21">
        <v>2099</v>
      </c>
      <c r="P445" s="21">
        <v>2162</v>
      </c>
      <c r="Q445" s="21">
        <v>2162</v>
      </c>
      <c r="R445" s="21">
        <v>2183</v>
      </c>
      <c r="S445" s="21">
        <v>2213</v>
      </c>
      <c r="T445" s="21">
        <v>2271</v>
      </c>
      <c r="U445" s="21">
        <v>2283</v>
      </c>
      <c r="V445" s="21">
        <v>2453</v>
      </c>
      <c r="W445" s="21">
        <v>2621</v>
      </c>
      <c r="X445" s="21">
        <v>2781</v>
      </c>
      <c r="Y445" s="21">
        <v>2912</v>
      </c>
      <c r="Z445" s="21">
        <v>2944</v>
      </c>
      <c r="AA445" s="21">
        <v>2983</v>
      </c>
      <c r="AB445" s="21">
        <v>3007</v>
      </c>
      <c r="AC445" s="21">
        <v>2925</v>
      </c>
      <c r="AD445" s="21">
        <v>2941</v>
      </c>
      <c r="AE445" s="21">
        <v>2941</v>
      </c>
      <c r="AF445" s="21">
        <v>2963</v>
      </c>
      <c r="AG445" s="21">
        <v>2972</v>
      </c>
      <c r="AH445" s="21">
        <v>2985</v>
      </c>
      <c r="AI445" s="21">
        <v>3013</v>
      </c>
      <c r="AJ445" s="21">
        <v>3048</v>
      </c>
      <c r="AK445" s="21">
        <v>3066</v>
      </c>
      <c r="AL445" s="21">
        <v>3087</v>
      </c>
      <c r="AM445" s="21">
        <v>3112</v>
      </c>
      <c r="AN445" s="21">
        <v>3075</v>
      </c>
      <c r="AO445" s="21">
        <v>3037</v>
      </c>
      <c r="AP445" s="21">
        <v>3043</v>
      </c>
      <c r="AQ445" s="21">
        <v>3085</v>
      </c>
      <c r="AR445" s="21">
        <v>3007</v>
      </c>
      <c r="AS445" s="21">
        <v>3048</v>
      </c>
      <c r="AT445" s="21">
        <v>3195</v>
      </c>
      <c r="AU445" s="21">
        <v>3259</v>
      </c>
      <c r="AV445" s="21">
        <v>3337</v>
      </c>
      <c r="AW445" s="21">
        <v>3438</v>
      </c>
      <c r="AX445" s="21">
        <v>3490</v>
      </c>
      <c r="AY445" s="21">
        <v>3536</v>
      </c>
      <c r="AZ445" s="9"/>
    </row>
    <row r="446" spans="1:52" x14ac:dyDescent="0.2">
      <c r="A446" s="29" t="s">
        <v>2</v>
      </c>
      <c r="B446" s="21">
        <v>0</v>
      </c>
      <c r="C446" s="21">
        <v>0</v>
      </c>
      <c r="D446" s="21">
        <v>0</v>
      </c>
      <c r="E446" s="21">
        <v>0</v>
      </c>
      <c r="F446" s="21">
        <v>0</v>
      </c>
      <c r="G446" s="21">
        <v>0</v>
      </c>
      <c r="H446" s="21">
        <v>0</v>
      </c>
      <c r="I446" s="21">
        <v>0</v>
      </c>
      <c r="J446" s="21">
        <v>0</v>
      </c>
      <c r="K446" s="21">
        <v>0</v>
      </c>
      <c r="L446" s="21">
        <v>0</v>
      </c>
      <c r="M446" s="21">
        <v>0</v>
      </c>
      <c r="N446" s="21">
        <v>0</v>
      </c>
      <c r="O446" s="21">
        <v>0</v>
      </c>
      <c r="P446" s="21">
        <v>0</v>
      </c>
      <c r="Q446" s="21">
        <v>0</v>
      </c>
      <c r="R446" s="21">
        <v>0</v>
      </c>
      <c r="S446" s="21">
        <v>0</v>
      </c>
      <c r="T446" s="21">
        <v>0</v>
      </c>
      <c r="U446" s="21">
        <v>0</v>
      </c>
      <c r="V446" s="21">
        <v>0</v>
      </c>
      <c r="W446" s="21">
        <v>0</v>
      </c>
      <c r="X446" s="21">
        <v>0</v>
      </c>
      <c r="Y446" s="21">
        <v>0</v>
      </c>
      <c r="Z446" s="21">
        <v>0</v>
      </c>
      <c r="AA446" s="21">
        <v>0</v>
      </c>
      <c r="AB446" s="21">
        <v>0</v>
      </c>
      <c r="AC446" s="21">
        <v>0</v>
      </c>
      <c r="AD446" s="21">
        <v>0</v>
      </c>
      <c r="AE446" s="21">
        <v>588</v>
      </c>
      <c r="AF446" s="21">
        <v>763</v>
      </c>
      <c r="AG446" s="21">
        <v>1049</v>
      </c>
      <c r="AH446" s="21">
        <v>1266</v>
      </c>
      <c r="AI446" s="21">
        <v>1368</v>
      </c>
      <c r="AJ446" s="21">
        <v>1511</v>
      </c>
      <c r="AK446" s="21">
        <v>1586</v>
      </c>
      <c r="AL446" s="21">
        <v>1671</v>
      </c>
      <c r="AM446" s="21">
        <v>1778</v>
      </c>
      <c r="AN446" s="21">
        <v>1859</v>
      </c>
      <c r="AO446" s="21">
        <v>1926</v>
      </c>
      <c r="AP446" s="21">
        <v>1979</v>
      </c>
      <c r="AQ446" s="21">
        <v>2038</v>
      </c>
      <c r="AR446" s="21">
        <v>2091</v>
      </c>
      <c r="AS446" s="21">
        <v>2140</v>
      </c>
      <c r="AT446" s="21">
        <v>2291</v>
      </c>
      <c r="AU446" s="21">
        <v>2424</v>
      </c>
      <c r="AV446" s="21">
        <v>2610</v>
      </c>
      <c r="AW446" s="21">
        <v>2842</v>
      </c>
      <c r="AX446" s="21">
        <v>3061</v>
      </c>
      <c r="AY446" s="21">
        <v>3246</v>
      </c>
      <c r="AZ446" s="9"/>
    </row>
    <row r="447" spans="1:52" x14ac:dyDescent="0.2">
      <c r="A447" s="14" t="s">
        <v>107</v>
      </c>
      <c r="B447" s="9">
        <v>5646</v>
      </c>
      <c r="C447" s="9">
        <v>5679</v>
      </c>
      <c r="D447" s="9">
        <v>5650</v>
      </c>
      <c r="E447" s="9">
        <v>6256</v>
      </c>
      <c r="F447" s="9">
        <v>6629</v>
      </c>
      <c r="G447" s="9">
        <v>6272</v>
      </c>
      <c r="H447" s="9">
        <v>6134</v>
      </c>
      <c r="I447" s="9">
        <v>6442</v>
      </c>
      <c r="J447" s="9">
        <v>6405</v>
      </c>
      <c r="K447" s="9">
        <v>6425</v>
      </c>
      <c r="L447" s="9">
        <v>6439</v>
      </c>
      <c r="M447" s="9">
        <v>6459</v>
      </c>
      <c r="N447" s="9">
        <v>7180</v>
      </c>
      <c r="O447" s="9">
        <v>7507</v>
      </c>
      <c r="P447" s="9">
        <v>7507</v>
      </c>
      <c r="Q447" s="9">
        <v>7462</v>
      </c>
      <c r="R447" s="9">
        <v>7454</v>
      </c>
      <c r="S447" s="9">
        <v>7401</v>
      </c>
      <c r="T447" s="9">
        <v>7387</v>
      </c>
      <c r="U447" s="9">
        <v>7388</v>
      </c>
      <c r="V447" s="9">
        <v>7394</v>
      </c>
      <c r="W447" s="9">
        <v>10899</v>
      </c>
      <c r="X447" s="9">
        <v>10936</v>
      </c>
      <c r="Y447" s="9">
        <v>3749</v>
      </c>
      <c r="Z447" s="9">
        <v>2084</v>
      </c>
      <c r="AA447" s="9">
        <v>2086</v>
      </c>
      <c r="AB447" s="9">
        <v>3814</v>
      </c>
      <c r="AC447" s="9">
        <v>3465</v>
      </c>
      <c r="AD447" s="9">
        <v>14520</v>
      </c>
      <c r="AE447" s="9">
        <v>14474</v>
      </c>
      <c r="AF447" s="9">
        <v>14092</v>
      </c>
      <c r="AG447" s="9">
        <v>13857</v>
      </c>
      <c r="AH447" s="9">
        <v>13870</v>
      </c>
      <c r="AI447" s="9">
        <v>13940</v>
      </c>
      <c r="AJ447" s="9">
        <v>14264</v>
      </c>
      <c r="AK447" s="9">
        <v>14670</v>
      </c>
      <c r="AL447" s="9">
        <v>15096</v>
      </c>
      <c r="AM447" s="9">
        <v>15050</v>
      </c>
      <c r="AN447" s="9">
        <v>14977</v>
      </c>
      <c r="AO447" s="9">
        <v>15275</v>
      </c>
      <c r="AP447" s="9">
        <v>19562</v>
      </c>
      <c r="AQ447" s="9">
        <v>15952</v>
      </c>
      <c r="AR447" s="9">
        <v>15416</v>
      </c>
      <c r="AS447" s="9">
        <v>14691</v>
      </c>
      <c r="AT447" s="9">
        <v>14549</v>
      </c>
      <c r="AU447" s="9">
        <v>14516</v>
      </c>
      <c r="AV447" s="9">
        <v>14790</v>
      </c>
      <c r="AW447" s="9">
        <v>14505</v>
      </c>
      <c r="AX447" s="9">
        <v>14314</v>
      </c>
      <c r="AY447" s="9">
        <v>13986</v>
      </c>
      <c r="AZ447" s="9"/>
    </row>
    <row r="448" spans="1:52" x14ac:dyDescent="0.2">
      <c r="A448" s="77" t="s">
        <v>214</v>
      </c>
      <c r="B448" s="9">
        <v>5646</v>
      </c>
      <c r="C448" s="9">
        <v>5679</v>
      </c>
      <c r="D448" s="9">
        <v>5650</v>
      </c>
      <c r="E448" s="9">
        <v>1105</v>
      </c>
      <c r="F448" s="9">
        <v>1489</v>
      </c>
      <c r="G448" s="9">
        <v>1116</v>
      </c>
      <c r="H448" s="9">
        <v>1123</v>
      </c>
      <c r="I448" s="9">
        <v>1419</v>
      </c>
      <c r="J448" s="9">
        <v>1367</v>
      </c>
      <c r="K448" s="9">
        <v>1369</v>
      </c>
      <c r="L448" s="9">
        <v>1374</v>
      </c>
      <c r="M448" s="9">
        <v>1372</v>
      </c>
      <c r="N448" s="9">
        <v>1009</v>
      </c>
      <c r="O448" s="9">
        <v>1316</v>
      </c>
      <c r="P448" s="9">
        <v>1317</v>
      </c>
      <c r="Q448" s="9">
        <v>1329</v>
      </c>
      <c r="R448" s="9">
        <v>1330</v>
      </c>
      <c r="S448" s="9">
        <v>1294</v>
      </c>
      <c r="T448" s="9">
        <v>1296</v>
      </c>
      <c r="U448" s="9">
        <v>1293</v>
      </c>
      <c r="V448" s="9">
        <v>1290</v>
      </c>
      <c r="W448" s="9">
        <v>950</v>
      </c>
      <c r="X448" s="9">
        <v>953</v>
      </c>
      <c r="Y448" s="9">
        <v>2611</v>
      </c>
      <c r="Z448" s="9">
        <v>955</v>
      </c>
      <c r="AA448" s="9">
        <v>955</v>
      </c>
      <c r="AB448" s="9">
        <v>2681</v>
      </c>
      <c r="AC448" s="9">
        <v>2310</v>
      </c>
      <c r="AD448" s="9">
        <v>13364</v>
      </c>
      <c r="AE448" s="9">
        <v>13318</v>
      </c>
      <c r="AF448" s="9">
        <v>12936</v>
      </c>
      <c r="AG448" s="9">
        <v>12701</v>
      </c>
      <c r="AH448" s="9">
        <v>12711</v>
      </c>
      <c r="AI448" s="9">
        <v>12781</v>
      </c>
      <c r="AJ448" s="9">
        <v>13092</v>
      </c>
      <c r="AK448" s="9">
        <v>13497</v>
      </c>
      <c r="AL448" s="9">
        <v>13920</v>
      </c>
      <c r="AM448" s="9">
        <v>13881</v>
      </c>
      <c r="AN448" s="9">
        <v>13805</v>
      </c>
      <c r="AO448" s="9">
        <v>14103</v>
      </c>
      <c r="AP448" s="9">
        <v>14537</v>
      </c>
      <c r="AQ448" s="9">
        <v>14773</v>
      </c>
      <c r="AR448" s="9">
        <v>14237</v>
      </c>
      <c r="AS448" s="9">
        <v>13513</v>
      </c>
      <c r="AT448" s="9">
        <v>13367</v>
      </c>
      <c r="AU448" s="9">
        <v>13331</v>
      </c>
      <c r="AV448" s="9">
        <v>13605</v>
      </c>
      <c r="AW448" s="9">
        <v>13319</v>
      </c>
      <c r="AX448" s="9">
        <v>13126</v>
      </c>
      <c r="AY448" s="9">
        <v>12798</v>
      </c>
      <c r="AZ448" s="9"/>
    </row>
    <row r="449" spans="1:52" x14ac:dyDescent="0.2">
      <c r="A449" s="29" t="s">
        <v>133</v>
      </c>
      <c r="B449" s="21"/>
      <c r="C449" s="21"/>
      <c r="D449" s="21"/>
      <c r="E449" s="21"/>
      <c r="F449" s="21"/>
      <c r="G449" s="21"/>
      <c r="H449" s="21"/>
      <c r="I449" s="21"/>
      <c r="J449" s="21"/>
      <c r="K449" s="21"/>
      <c r="L449" s="21"/>
      <c r="M449" s="21"/>
      <c r="N449" s="21"/>
      <c r="O449" s="21"/>
      <c r="P449" s="21"/>
      <c r="Q449" s="21"/>
      <c r="R449" s="21"/>
      <c r="S449" s="21">
        <v>0</v>
      </c>
      <c r="T449" s="21">
        <v>0</v>
      </c>
      <c r="U449" s="21">
        <v>0</v>
      </c>
      <c r="V449" s="21">
        <v>0</v>
      </c>
      <c r="W449" s="21">
        <v>0</v>
      </c>
      <c r="X449" s="21">
        <v>0</v>
      </c>
      <c r="Y449" s="21">
        <v>0</v>
      </c>
      <c r="Z449" s="21">
        <v>0</v>
      </c>
      <c r="AA449" s="21">
        <v>0</v>
      </c>
      <c r="AB449" s="21">
        <v>0</v>
      </c>
      <c r="AC449" s="21">
        <v>0</v>
      </c>
      <c r="AD449" s="21">
        <v>0</v>
      </c>
      <c r="AE449" s="21">
        <v>0</v>
      </c>
      <c r="AF449" s="21">
        <v>0</v>
      </c>
      <c r="AG449" s="21">
        <v>0</v>
      </c>
      <c r="AH449" s="21">
        <v>0</v>
      </c>
      <c r="AI449" s="21">
        <v>0</v>
      </c>
      <c r="AJ449" s="21">
        <v>0</v>
      </c>
      <c r="AK449" s="21">
        <v>0</v>
      </c>
      <c r="AL449" s="21">
        <v>0</v>
      </c>
      <c r="AM449" s="21">
        <v>0</v>
      </c>
      <c r="AN449" s="21">
        <v>0</v>
      </c>
      <c r="AO449" s="21">
        <v>0</v>
      </c>
      <c r="AP449" s="21">
        <v>0</v>
      </c>
      <c r="AQ449" s="21">
        <v>0</v>
      </c>
      <c r="AR449" s="21">
        <v>0</v>
      </c>
      <c r="AS449" s="21">
        <v>0</v>
      </c>
      <c r="AT449" s="21">
        <v>0</v>
      </c>
      <c r="AU449" s="21">
        <v>0</v>
      </c>
      <c r="AV449" s="21">
        <v>0</v>
      </c>
      <c r="AW449" s="21">
        <v>0</v>
      </c>
      <c r="AX449" s="21">
        <v>0</v>
      </c>
      <c r="AY449" s="21">
        <v>0</v>
      </c>
      <c r="AZ449" s="9"/>
    </row>
    <row r="450" spans="1:52" x14ac:dyDescent="0.2">
      <c r="A450" s="11" t="s">
        <v>36</v>
      </c>
      <c r="B450" s="9">
        <v>0</v>
      </c>
      <c r="C450" s="9">
        <v>0</v>
      </c>
      <c r="D450" s="9">
        <v>0</v>
      </c>
      <c r="E450" s="9">
        <v>0</v>
      </c>
      <c r="F450" s="9">
        <v>0</v>
      </c>
      <c r="G450" s="9">
        <v>0</v>
      </c>
      <c r="H450" s="9">
        <v>0</v>
      </c>
      <c r="I450" s="9">
        <v>0</v>
      </c>
      <c r="J450" s="9">
        <v>0</v>
      </c>
      <c r="K450" s="9">
        <v>0</v>
      </c>
      <c r="L450" s="9">
        <v>0</v>
      </c>
      <c r="M450" s="9">
        <v>0</v>
      </c>
      <c r="N450" s="9">
        <v>0</v>
      </c>
      <c r="O450" s="9">
        <v>0</v>
      </c>
      <c r="P450" s="9">
        <v>0</v>
      </c>
      <c r="Q450" s="9">
        <v>0</v>
      </c>
      <c r="R450" s="9">
        <v>0</v>
      </c>
      <c r="S450" s="9">
        <v>0</v>
      </c>
      <c r="T450" s="9">
        <v>0</v>
      </c>
      <c r="U450" s="9">
        <v>0</v>
      </c>
      <c r="V450" s="9">
        <v>0</v>
      </c>
      <c r="W450" s="9">
        <v>0</v>
      </c>
      <c r="X450" s="9">
        <v>0</v>
      </c>
      <c r="Y450" s="9">
        <v>0</v>
      </c>
      <c r="Z450" s="9">
        <v>0</v>
      </c>
      <c r="AA450" s="9">
        <v>0</v>
      </c>
      <c r="AB450" s="9">
        <v>0</v>
      </c>
      <c r="AC450" s="9">
        <v>0</v>
      </c>
      <c r="AD450" s="9">
        <v>0</v>
      </c>
      <c r="AE450" s="9">
        <v>0</v>
      </c>
      <c r="AF450" s="9">
        <v>0</v>
      </c>
      <c r="AG450" s="9">
        <v>0</v>
      </c>
      <c r="AH450" s="9">
        <v>0</v>
      </c>
      <c r="AI450" s="9">
        <v>0</v>
      </c>
      <c r="AJ450" s="9">
        <v>0</v>
      </c>
      <c r="AK450" s="9">
        <v>0</v>
      </c>
      <c r="AL450" s="9">
        <v>0</v>
      </c>
      <c r="AM450" s="9">
        <v>0</v>
      </c>
      <c r="AN450" s="9">
        <v>0</v>
      </c>
      <c r="AO450" s="9">
        <v>0</v>
      </c>
      <c r="AP450" s="9">
        <v>0</v>
      </c>
      <c r="AQ450" s="9">
        <v>0</v>
      </c>
      <c r="AR450" s="9">
        <v>0</v>
      </c>
      <c r="AS450" s="9">
        <v>0</v>
      </c>
      <c r="AT450" s="9">
        <v>0</v>
      </c>
      <c r="AU450" s="9">
        <v>0</v>
      </c>
      <c r="AV450" s="9">
        <v>0</v>
      </c>
      <c r="AW450" s="9">
        <v>0</v>
      </c>
      <c r="AX450" s="9">
        <v>0</v>
      </c>
      <c r="AY450" s="9">
        <v>0</v>
      </c>
      <c r="AZ450" s="9"/>
    </row>
    <row r="451" spans="1:52" x14ac:dyDescent="0.2">
      <c r="A451" s="11" t="s">
        <v>33</v>
      </c>
      <c r="B451" s="9">
        <v>373</v>
      </c>
      <c r="C451" s="9">
        <v>370</v>
      </c>
      <c r="D451" s="9">
        <v>368</v>
      </c>
      <c r="E451" s="9">
        <v>0</v>
      </c>
      <c r="F451" s="9">
        <v>367</v>
      </c>
      <c r="G451" s="9">
        <v>0</v>
      </c>
      <c r="H451" s="9">
        <v>0</v>
      </c>
      <c r="I451" s="9">
        <v>364</v>
      </c>
      <c r="J451" s="9">
        <v>365</v>
      </c>
      <c r="K451" s="9">
        <v>366</v>
      </c>
      <c r="L451" s="9">
        <v>365</v>
      </c>
      <c r="M451" s="9">
        <v>363</v>
      </c>
      <c r="N451" s="9">
        <v>0</v>
      </c>
      <c r="O451" s="9">
        <v>341</v>
      </c>
      <c r="P451" s="9">
        <v>338</v>
      </c>
      <c r="Q451" s="9">
        <v>350</v>
      </c>
      <c r="R451" s="9">
        <v>351</v>
      </c>
      <c r="S451" s="9">
        <v>352</v>
      </c>
      <c r="T451" s="9">
        <v>353</v>
      </c>
      <c r="U451" s="9">
        <v>351</v>
      </c>
      <c r="V451" s="9">
        <v>344</v>
      </c>
      <c r="W451" s="9">
        <v>0</v>
      </c>
      <c r="X451" s="9"/>
      <c r="Y451" s="9">
        <v>0</v>
      </c>
      <c r="Z451" s="9">
        <v>0</v>
      </c>
      <c r="AA451" s="9">
        <v>0</v>
      </c>
      <c r="AB451" s="9">
        <v>0</v>
      </c>
      <c r="AC451" s="9">
        <v>0</v>
      </c>
      <c r="AD451" s="9">
        <v>0</v>
      </c>
      <c r="AE451" s="9">
        <v>0</v>
      </c>
      <c r="AF451" s="9">
        <v>0</v>
      </c>
      <c r="AG451" s="9">
        <v>0</v>
      </c>
      <c r="AH451" s="9">
        <v>0</v>
      </c>
      <c r="AI451" s="9">
        <v>0</v>
      </c>
      <c r="AJ451" s="9">
        <v>0</v>
      </c>
      <c r="AK451" s="9">
        <v>0</v>
      </c>
      <c r="AL451" s="9">
        <v>0</v>
      </c>
      <c r="AM451" s="9">
        <v>0</v>
      </c>
      <c r="AN451" s="9">
        <v>0</v>
      </c>
      <c r="AO451" s="9">
        <v>0</v>
      </c>
      <c r="AP451" s="9">
        <v>0</v>
      </c>
      <c r="AQ451" s="9">
        <v>0</v>
      </c>
      <c r="AR451" s="9">
        <v>0</v>
      </c>
      <c r="AS451" s="9">
        <v>0</v>
      </c>
      <c r="AT451" s="9">
        <v>0</v>
      </c>
      <c r="AU451" s="9">
        <v>0</v>
      </c>
      <c r="AV451" s="9">
        <v>0</v>
      </c>
      <c r="AW451" s="9">
        <v>0</v>
      </c>
      <c r="AX451" s="9">
        <v>0</v>
      </c>
      <c r="AY451" s="9">
        <v>0</v>
      </c>
      <c r="AZ451" s="9"/>
    </row>
    <row r="452" spans="1:52" x14ac:dyDescent="0.2">
      <c r="A452" s="11" t="s">
        <v>26</v>
      </c>
      <c r="B452" s="9">
        <v>4196</v>
      </c>
      <c r="C452" s="9">
        <v>4231</v>
      </c>
      <c r="D452" s="9">
        <v>4183</v>
      </c>
      <c r="E452" s="9">
        <v>0</v>
      </c>
      <c r="F452" s="9">
        <v>0</v>
      </c>
      <c r="G452" s="9">
        <v>0</v>
      </c>
      <c r="H452" s="9">
        <v>0</v>
      </c>
      <c r="I452" s="9">
        <v>0</v>
      </c>
      <c r="J452" s="9">
        <v>0</v>
      </c>
      <c r="K452" s="9">
        <v>0</v>
      </c>
      <c r="L452" s="9">
        <v>0</v>
      </c>
      <c r="M452" s="9">
        <v>0</v>
      </c>
      <c r="N452" s="9">
        <v>0</v>
      </c>
      <c r="O452" s="9">
        <v>0</v>
      </c>
      <c r="P452" s="9">
        <v>0</v>
      </c>
      <c r="Q452" s="9">
        <v>0</v>
      </c>
      <c r="R452" s="9">
        <v>0</v>
      </c>
      <c r="S452" s="9">
        <v>0</v>
      </c>
      <c r="T452" s="9">
        <v>0</v>
      </c>
      <c r="U452" s="9">
        <v>0</v>
      </c>
      <c r="V452" s="9">
        <v>0</v>
      </c>
      <c r="W452" s="9">
        <v>0</v>
      </c>
      <c r="X452" s="9">
        <v>0</v>
      </c>
      <c r="Y452" s="9">
        <v>0</v>
      </c>
      <c r="Z452" s="9">
        <v>0</v>
      </c>
      <c r="AA452" s="9">
        <v>0</v>
      </c>
      <c r="AB452" s="9">
        <v>0</v>
      </c>
      <c r="AC452" s="9">
        <v>0</v>
      </c>
      <c r="AD452" s="9">
        <v>0</v>
      </c>
      <c r="AE452" s="9">
        <v>0</v>
      </c>
      <c r="AF452" s="9">
        <v>0</v>
      </c>
      <c r="AG452" s="9">
        <v>0</v>
      </c>
      <c r="AH452" s="9">
        <v>0</v>
      </c>
      <c r="AI452" s="9">
        <v>0</v>
      </c>
      <c r="AJ452" s="9">
        <v>0</v>
      </c>
      <c r="AK452" s="9">
        <v>0</v>
      </c>
      <c r="AL452" s="9">
        <v>0</v>
      </c>
      <c r="AM452" s="9">
        <v>0</v>
      </c>
      <c r="AN452" s="9">
        <v>0</v>
      </c>
      <c r="AO452" s="9">
        <v>0</v>
      </c>
      <c r="AP452" s="9">
        <v>0</v>
      </c>
      <c r="AQ452" s="9">
        <v>0</v>
      </c>
      <c r="AR452" s="9">
        <v>0</v>
      </c>
      <c r="AS452" s="9">
        <v>0</v>
      </c>
      <c r="AT452" s="9">
        <v>0</v>
      </c>
      <c r="AU452" s="9">
        <v>0</v>
      </c>
      <c r="AV452" s="9">
        <v>0</v>
      </c>
      <c r="AW452" s="9">
        <v>0</v>
      </c>
      <c r="AX452" s="9">
        <v>0</v>
      </c>
      <c r="AY452" s="9">
        <v>0</v>
      </c>
      <c r="AZ452" s="9"/>
    </row>
    <row r="453" spans="1:52" x14ac:dyDescent="0.2">
      <c r="A453" s="29" t="s">
        <v>128</v>
      </c>
      <c r="B453" s="21"/>
      <c r="C453" s="21"/>
      <c r="D453" s="21"/>
      <c r="E453" s="21"/>
      <c r="F453" s="21"/>
      <c r="G453" s="21"/>
      <c r="H453" s="21"/>
      <c r="I453" s="21">
        <v>0</v>
      </c>
      <c r="J453" s="21">
        <v>0</v>
      </c>
      <c r="K453" s="21">
        <v>0</v>
      </c>
      <c r="L453" s="21"/>
      <c r="M453" s="21"/>
      <c r="N453" s="21"/>
      <c r="O453" s="21"/>
      <c r="P453" s="21"/>
      <c r="Q453" s="21"/>
      <c r="R453" s="21"/>
      <c r="S453" s="21"/>
      <c r="T453" s="21"/>
      <c r="U453" s="21"/>
      <c r="V453" s="21"/>
      <c r="W453" s="21"/>
      <c r="X453" s="21"/>
      <c r="Y453" s="21">
        <v>1656</v>
      </c>
      <c r="Z453" s="21"/>
      <c r="AA453" s="21"/>
      <c r="AB453" s="21">
        <v>1725</v>
      </c>
      <c r="AC453" s="21">
        <v>1756</v>
      </c>
      <c r="AD453" s="21">
        <v>1780</v>
      </c>
      <c r="AE453" s="21">
        <v>1814</v>
      </c>
      <c r="AF453" s="21">
        <v>1814</v>
      </c>
      <c r="AG453" s="21">
        <v>1855</v>
      </c>
      <c r="AH453" s="21">
        <v>1935</v>
      </c>
      <c r="AI453" s="21">
        <v>2094</v>
      </c>
      <c r="AJ453" s="21">
        <v>2260</v>
      </c>
      <c r="AK453" s="21">
        <v>2498</v>
      </c>
      <c r="AL453" s="21">
        <v>2650</v>
      </c>
      <c r="AM453" s="21">
        <v>2807</v>
      </c>
      <c r="AN453" s="21">
        <v>2996</v>
      </c>
      <c r="AO453" s="21">
        <v>3320</v>
      </c>
      <c r="AP453" s="21">
        <v>3847</v>
      </c>
      <c r="AQ453" s="21">
        <v>4270</v>
      </c>
      <c r="AR453" s="21">
        <v>4456</v>
      </c>
      <c r="AS453" s="21">
        <v>4582</v>
      </c>
      <c r="AT453" s="21">
        <v>4764</v>
      </c>
      <c r="AU453" s="21">
        <v>4764</v>
      </c>
      <c r="AV453" s="21">
        <v>5062</v>
      </c>
      <c r="AW453" s="21">
        <v>4979</v>
      </c>
      <c r="AX453" s="21">
        <v>4979</v>
      </c>
      <c r="AY453" s="21">
        <v>5052</v>
      </c>
      <c r="AZ453" s="9"/>
    </row>
    <row r="454" spans="1:52" x14ac:dyDescent="0.2">
      <c r="A454" s="29" t="s">
        <v>35</v>
      </c>
      <c r="B454" s="21">
        <v>1077</v>
      </c>
      <c r="C454" s="21">
        <v>1078</v>
      </c>
      <c r="D454" s="21">
        <v>1099</v>
      </c>
      <c r="E454" s="21">
        <v>1105</v>
      </c>
      <c r="F454" s="21">
        <v>1122</v>
      </c>
      <c r="G454" s="21">
        <v>1116</v>
      </c>
      <c r="H454" s="21">
        <v>1123</v>
      </c>
      <c r="I454" s="21">
        <v>1055</v>
      </c>
      <c r="J454" s="21">
        <v>1002</v>
      </c>
      <c r="K454" s="21">
        <v>1003</v>
      </c>
      <c r="L454" s="21">
        <v>1009</v>
      </c>
      <c r="M454" s="21">
        <v>1009</v>
      </c>
      <c r="N454" s="21">
        <v>1009</v>
      </c>
      <c r="O454" s="21">
        <v>975</v>
      </c>
      <c r="P454" s="21">
        <v>979</v>
      </c>
      <c r="Q454" s="21">
        <v>979</v>
      </c>
      <c r="R454" s="21">
        <v>979</v>
      </c>
      <c r="S454" s="21">
        <v>942</v>
      </c>
      <c r="T454" s="21">
        <v>943</v>
      </c>
      <c r="U454" s="21">
        <v>942</v>
      </c>
      <c r="V454" s="21">
        <v>946</v>
      </c>
      <c r="W454" s="21">
        <v>950</v>
      </c>
      <c r="X454" s="21">
        <v>953</v>
      </c>
      <c r="Y454" s="21">
        <v>955</v>
      </c>
      <c r="Z454" s="21">
        <v>955</v>
      </c>
      <c r="AA454" s="21">
        <v>955</v>
      </c>
      <c r="AB454" s="21">
        <v>956</v>
      </c>
      <c r="AC454" s="21">
        <v>554</v>
      </c>
      <c r="AD454" s="21">
        <v>11584</v>
      </c>
      <c r="AE454" s="21">
        <v>11504</v>
      </c>
      <c r="AF454" s="21">
        <v>11122</v>
      </c>
      <c r="AG454" s="21">
        <v>10846</v>
      </c>
      <c r="AH454" s="21">
        <v>10776</v>
      </c>
      <c r="AI454" s="21">
        <v>10687</v>
      </c>
      <c r="AJ454" s="21">
        <v>10832</v>
      </c>
      <c r="AK454" s="21">
        <v>10999</v>
      </c>
      <c r="AL454" s="21">
        <v>11270</v>
      </c>
      <c r="AM454" s="21">
        <v>11074</v>
      </c>
      <c r="AN454" s="21">
        <v>10809</v>
      </c>
      <c r="AO454" s="21">
        <v>10783</v>
      </c>
      <c r="AP454" s="21">
        <v>10690</v>
      </c>
      <c r="AQ454" s="21">
        <v>10503</v>
      </c>
      <c r="AR454" s="21">
        <v>9781</v>
      </c>
      <c r="AS454" s="21">
        <v>8931</v>
      </c>
      <c r="AT454" s="21">
        <v>8603</v>
      </c>
      <c r="AU454" s="21">
        <v>8567</v>
      </c>
      <c r="AV454" s="21">
        <v>8543</v>
      </c>
      <c r="AW454" s="21">
        <v>8340</v>
      </c>
      <c r="AX454" s="21">
        <v>8147</v>
      </c>
      <c r="AY454" s="21">
        <v>7746</v>
      </c>
      <c r="AZ454" s="9"/>
    </row>
    <row r="455" spans="1:52" x14ac:dyDescent="0.2">
      <c r="A455" s="77" t="s">
        <v>108</v>
      </c>
      <c r="B455" s="9">
        <v>0</v>
      </c>
      <c r="C455" s="9">
        <v>0</v>
      </c>
      <c r="D455" s="9">
        <v>0</v>
      </c>
      <c r="E455" s="9">
        <v>5151</v>
      </c>
      <c r="F455" s="9">
        <v>5140</v>
      </c>
      <c r="G455" s="9">
        <v>5156</v>
      </c>
      <c r="H455" s="9">
        <v>5011</v>
      </c>
      <c r="I455" s="9">
        <v>5023</v>
      </c>
      <c r="J455" s="9">
        <v>5038</v>
      </c>
      <c r="K455" s="9">
        <v>5056</v>
      </c>
      <c r="L455" s="9">
        <v>5065</v>
      </c>
      <c r="M455" s="9">
        <v>5087</v>
      </c>
      <c r="N455" s="9">
        <v>6171</v>
      </c>
      <c r="O455" s="9">
        <v>6191</v>
      </c>
      <c r="P455" s="9">
        <v>6190</v>
      </c>
      <c r="Q455" s="9">
        <v>6133</v>
      </c>
      <c r="R455" s="9">
        <v>6124</v>
      </c>
      <c r="S455" s="9">
        <v>6107</v>
      </c>
      <c r="T455" s="9">
        <v>6091</v>
      </c>
      <c r="U455" s="9">
        <v>6095</v>
      </c>
      <c r="V455" s="9">
        <v>6104</v>
      </c>
      <c r="W455" s="9">
        <v>9949</v>
      </c>
      <c r="X455" s="9">
        <v>9983</v>
      </c>
      <c r="Y455" s="9">
        <v>1138</v>
      </c>
      <c r="Z455" s="9">
        <v>1129</v>
      </c>
      <c r="AA455" s="9">
        <v>1131</v>
      </c>
      <c r="AB455" s="9">
        <v>1133</v>
      </c>
      <c r="AC455" s="9">
        <v>1155</v>
      </c>
      <c r="AD455" s="9">
        <v>1156</v>
      </c>
      <c r="AE455" s="9">
        <v>1156</v>
      </c>
      <c r="AF455" s="9">
        <v>1156</v>
      </c>
      <c r="AG455" s="9">
        <v>1156</v>
      </c>
      <c r="AH455" s="9">
        <v>1159</v>
      </c>
      <c r="AI455" s="9">
        <v>1159</v>
      </c>
      <c r="AJ455" s="9">
        <v>1172</v>
      </c>
      <c r="AK455" s="9">
        <v>1173</v>
      </c>
      <c r="AL455" s="9">
        <v>1176</v>
      </c>
      <c r="AM455" s="9">
        <v>1169</v>
      </c>
      <c r="AN455" s="9">
        <v>1172</v>
      </c>
      <c r="AO455" s="9">
        <v>1172</v>
      </c>
      <c r="AP455" s="9">
        <v>5025</v>
      </c>
      <c r="AQ455" s="9">
        <v>1179</v>
      </c>
      <c r="AR455" s="9">
        <v>1179</v>
      </c>
      <c r="AS455" s="9">
        <v>1178</v>
      </c>
      <c r="AT455" s="9">
        <v>1182</v>
      </c>
      <c r="AU455" s="9">
        <v>1185</v>
      </c>
      <c r="AV455" s="9">
        <v>1185</v>
      </c>
      <c r="AW455" s="9">
        <v>1186</v>
      </c>
      <c r="AX455" s="9">
        <v>1188</v>
      </c>
      <c r="AY455" s="9">
        <v>1188</v>
      </c>
      <c r="AZ455" s="9"/>
    </row>
    <row r="456" spans="1:52" x14ac:dyDescent="0.2">
      <c r="A456" s="11" t="s">
        <v>0</v>
      </c>
      <c r="B456" s="9">
        <v>0</v>
      </c>
      <c r="C456" s="9">
        <v>0</v>
      </c>
      <c r="D456" s="9">
        <v>0</v>
      </c>
      <c r="E456" s="9">
        <v>0</v>
      </c>
      <c r="F456" s="9">
        <v>0</v>
      </c>
      <c r="G456" s="9">
        <v>0</v>
      </c>
      <c r="H456" s="9">
        <v>0</v>
      </c>
      <c r="I456" s="9">
        <v>0</v>
      </c>
      <c r="J456" s="9">
        <v>0</v>
      </c>
      <c r="K456" s="9">
        <v>0</v>
      </c>
      <c r="L456" s="9">
        <v>0</v>
      </c>
      <c r="M456" s="9">
        <v>0</v>
      </c>
      <c r="N456" s="9">
        <v>0</v>
      </c>
      <c r="O456" s="9">
        <v>0</v>
      </c>
      <c r="P456" s="9">
        <v>0</v>
      </c>
      <c r="Q456" s="9">
        <v>0</v>
      </c>
      <c r="R456" s="9">
        <v>0</v>
      </c>
      <c r="S456" s="9">
        <v>0</v>
      </c>
      <c r="T456" s="9">
        <v>0</v>
      </c>
      <c r="U456" s="9">
        <v>0</v>
      </c>
      <c r="V456" s="9">
        <v>0</v>
      </c>
      <c r="W456" s="9">
        <v>0</v>
      </c>
      <c r="X456" s="9">
        <v>0</v>
      </c>
      <c r="Y456" s="9">
        <v>0</v>
      </c>
      <c r="Z456" s="9">
        <v>0</v>
      </c>
      <c r="AA456" s="9">
        <v>0</v>
      </c>
      <c r="AB456" s="9">
        <v>0</v>
      </c>
      <c r="AC456" s="9">
        <v>0</v>
      </c>
      <c r="AD456" s="9">
        <v>0</v>
      </c>
      <c r="AE456" s="9">
        <v>0</v>
      </c>
      <c r="AF456" s="9">
        <v>0</v>
      </c>
      <c r="AG456" s="9">
        <v>0</v>
      </c>
      <c r="AH456" s="9">
        <v>0</v>
      </c>
      <c r="AI456" s="9">
        <v>0</v>
      </c>
      <c r="AJ456" s="9">
        <v>0</v>
      </c>
      <c r="AK456" s="9">
        <v>0</v>
      </c>
      <c r="AL456" s="9">
        <v>0</v>
      </c>
      <c r="AM456" s="9">
        <v>0</v>
      </c>
      <c r="AN456" s="9">
        <v>0</v>
      </c>
      <c r="AO456" s="9">
        <v>0</v>
      </c>
      <c r="AP456" s="9">
        <v>0</v>
      </c>
      <c r="AQ456" s="9">
        <v>0</v>
      </c>
      <c r="AR456" s="9">
        <v>0</v>
      </c>
      <c r="AS456" s="9"/>
      <c r="AT456" s="9"/>
      <c r="AU456" s="9">
        <v>0</v>
      </c>
      <c r="AV456" s="9">
        <v>0</v>
      </c>
      <c r="AW456" s="9">
        <v>0</v>
      </c>
      <c r="AX456" s="9">
        <v>0</v>
      </c>
      <c r="AY456" s="9">
        <v>0</v>
      </c>
      <c r="AZ456" s="9"/>
    </row>
    <row r="457" spans="1:52" x14ac:dyDescent="0.2">
      <c r="A457" s="11" t="s">
        <v>77</v>
      </c>
      <c r="B457" s="9"/>
      <c r="C457" s="9"/>
      <c r="D457" s="9"/>
      <c r="E457" s="9">
        <v>0</v>
      </c>
      <c r="F457" s="9">
        <v>0</v>
      </c>
      <c r="G457" s="9">
        <v>0</v>
      </c>
      <c r="H457" s="9">
        <v>0</v>
      </c>
      <c r="I457" s="9">
        <v>0</v>
      </c>
      <c r="J457" s="9">
        <v>0</v>
      </c>
      <c r="K457" s="9">
        <v>0</v>
      </c>
      <c r="L457" s="9">
        <v>0</v>
      </c>
      <c r="M457" s="9">
        <v>0</v>
      </c>
      <c r="N457" s="9">
        <v>0</v>
      </c>
      <c r="O457" s="9">
        <v>0</v>
      </c>
      <c r="P457" s="9">
        <v>0</v>
      </c>
      <c r="Q457" s="9">
        <v>0</v>
      </c>
      <c r="R457" s="9">
        <v>0</v>
      </c>
      <c r="S457" s="9">
        <v>0</v>
      </c>
      <c r="T457" s="9">
        <v>0</v>
      </c>
      <c r="U457" s="9">
        <v>0</v>
      </c>
      <c r="V457" s="9">
        <v>0</v>
      </c>
      <c r="W457" s="9">
        <v>0</v>
      </c>
      <c r="X457" s="9">
        <v>0</v>
      </c>
      <c r="Y457" s="9">
        <v>0</v>
      </c>
      <c r="Z457" s="9">
        <v>0</v>
      </c>
      <c r="AA457" s="9">
        <v>0</v>
      </c>
      <c r="AB457" s="9">
        <v>0</v>
      </c>
      <c r="AC457" s="9">
        <v>0</v>
      </c>
      <c r="AD457" s="9">
        <v>0</v>
      </c>
      <c r="AE457" s="9">
        <v>0</v>
      </c>
      <c r="AF457" s="9">
        <v>0</v>
      </c>
      <c r="AG457" s="9">
        <v>0</v>
      </c>
      <c r="AH457" s="9">
        <v>0</v>
      </c>
      <c r="AI457" s="9">
        <v>0</v>
      </c>
      <c r="AJ457" s="9">
        <v>0</v>
      </c>
      <c r="AK457" s="9">
        <v>0</v>
      </c>
      <c r="AL457" s="9">
        <v>0</v>
      </c>
      <c r="AM457" s="9">
        <v>0</v>
      </c>
      <c r="AN457" s="9">
        <v>0</v>
      </c>
      <c r="AO457" s="9">
        <v>0</v>
      </c>
      <c r="AP457" s="9">
        <v>0</v>
      </c>
      <c r="AQ457" s="9">
        <v>0</v>
      </c>
      <c r="AR457" s="9">
        <v>0</v>
      </c>
      <c r="AS457" s="9">
        <v>0</v>
      </c>
      <c r="AT457" s="9">
        <v>0</v>
      </c>
      <c r="AU457" s="9">
        <v>0</v>
      </c>
      <c r="AV457" s="9">
        <v>0</v>
      </c>
      <c r="AW457" s="9">
        <v>0</v>
      </c>
      <c r="AX457" s="9">
        <v>0</v>
      </c>
      <c r="AY457" s="9">
        <v>0</v>
      </c>
      <c r="AZ457" s="9"/>
    </row>
    <row r="458" spans="1:52" x14ac:dyDescent="0.2">
      <c r="A458" s="11" t="s">
        <v>109</v>
      </c>
      <c r="B458" s="9"/>
      <c r="C458" s="9"/>
      <c r="D458" s="9"/>
      <c r="E458" s="9">
        <v>0</v>
      </c>
      <c r="F458" s="9">
        <v>0</v>
      </c>
      <c r="G458" s="9">
        <v>0</v>
      </c>
      <c r="H458" s="9">
        <v>0</v>
      </c>
      <c r="I458" s="9">
        <v>0</v>
      </c>
      <c r="J458" s="9">
        <v>0</v>
      </c>
      <c r="K458" s="9">
        <v>0</v>
      </c>
      <c r="L458" s="9">
        <v>0</v>
      </c>
      <c r="M458" s="9">
        <v>0</v>
      </c>
      <c r="N458" s="9">
        <v>0</v>
      </c>
      <c r="O458" s="9">
        <v>0</v>
      </c>
      <c r="P458" s="9">
        <v>0</v>
      </c>
      <c r="Q458" s="9">
        <v>0</v>
      </c>
      <c r="R458" s="9">
        <v>0</v>
      </c>
      <c r="S458" s="9">
        <v>0</v>
      </c>
      <c r="T458" s="9">
        <v>0</v>
      </c>
      <c r="U458" s="9">
        <v>0</v>
      </c>
      <c r="V458" s="9">
        <v>0</v>
      </c>
      <c r="W458" s="9">
        <v>0</v>
      </c>
      <c r="X458" s="9">
        <v>0</v>
      </c>
      <c r="Y458" s="9">
        <v>0</v>
      </c>
      <c r="Z458" s="9">
        <v>0</v>
      </c>
      <c r="AA458" s="9">
        <v>0</v>
      </c>
      <c r="AB458" s="9">
        <v>0</v>
      </c>
      <c r="AC458" s="9">
        <v>0</v>
      </c>
      <c r="AD458" s="9">
        <v>0</v>
      </c>
      <c r="AE458" s="9">
        <v>0</v>
      </c>
      <c r="AF458" s="9">
        <v>0</v>
      </c>
      <c r="AG458" s="9">
        <v>0</v>
      </c>
      <c r="AH458" s="9">
        <v>0</v>
      </c>
      <c r="AI458" s="9">
        <v>0</v>
      </c>
      <c r="AJ458" s="9">
        <v>0</v>
      </c>
      <c r="AK458" s="9">
        <v>0</v>
      </c>
      <c r="AL458" s="9">
        <v>0</v>
      </c>
      <c r="AM458" s="9">
        <v>0</v>
      </c>
      <c r="AN458" s="9">
        <v>0</v>
      </c>
      <c r="AO458" s="9">
        <v>0</v>
      </c>
      <c r="AP458" s="9">
        <v>0</v>
      </c>
      <c r="AQ458" s="9">
        <v>0</v>
      </c>
      <c r="AR458" s="9">
        <v>0</v>
      </c>
      <c r="AS458" s="9">
        <v>0</v>
      </c>
      <c r="AT458" s="9">
        <v>0</v>
      </c>
      <c r="AU458" s="9">
        <v>0</v>
      </c>
      <c r="AV458" s="9">
        <v>0</v>
      </c>
      <c r="AW458" s="9">
        <v>0</v>
      </c>
      <c r="AX458" s="9">
        <v>0</v>
      </c>
      <c r="AY458" s="9">
        <v>0</v>
      </c>
      <c r="AZ458" s="9"/>
    </row>
    <row r="459" spans="1:52" x14ac:dyDescent="0.2">
      <c r="A459" s="11" t="s">
        <v>78</v>
      </c>
      <c r="B459" s="9"/>
      <c r="C459" s="9"/>
      <c r="D459" s="9"/>
      <c r="E459" s="9"/>
      <c r="F459" s="9">
        <v>0</v>
      </c>
      <c r="G459" s="9">
        <v>0</v>
      </c>
      <c r="H459" s="9">
        <v>0</v>
      </c>
      <c r="I459" s="9">
        <v>0</v>
      </c>
      <c r="J459" s="9">
        <v>0</v>
      </c>
      <c r="K459" s="9">
        <v>0</v>
      </c>
      <c r="L459" s="9">
        <v>0</v>
      </c>
      <c r="M459" s="9">
        <v>0</v>
      </c>
      <c r="N459" s="9">
        <v>0</v>
      </c>
      <c r="O459" s="9">
        <v>0</v>
      </c>
      <c r="P459" s="9">
        <v>0</v>
      </c>
      <c r="Q459" s="9">
        <v>0</v>
      </c>
      <c r="R459" s="9">
        <v>0</v>
      </c>
      <c r="S459" s="9">
        <v>0</v>
      </c>
      <c r="T459" s="9">
        <v>0</v>
      </c>
      <c r="U459" s="9">
        <v>0</v>
      </c>
      <c r="V459" s="9">
        <v>0</v>
      </c>
      <c r="W459" s="9">
        <v>0</v>
      </c>
      <c r="X459" s="9">
        <v>0</v>
      </c>
      <c r="Y459" s="9">
        <v>0</v>
      </c>
      <c r="Z459" s="9">
        <v>0</v>
      </c>
      <c r="AA459" s="9">
        <v>0</v>
      </c>
      <c r="AB459" s="9">
        <v>0</v>
      </c>
      <c r="AC459" s="9">
        <v>0</v>
      </c>
      <c r="AD459" s="9">
        <v>0</v>
      </c>
      <c r="AE459" s="9">
        <v>0</v>
      </c>
      <c r="AF459" s="9">
        <v>0</v>
      </c>
      <c r="AG459" s="9">
        <v>0</v>
      </c>
      <c r="AH459" s="9">
        <v>0</v>
      </c>
      <c r="AI459" s="9">
        <v>0</v>
      </c>
      <c r="AJ459" s="9">
        <v>0</v>
      </c>
      <c r="AK459" s="9">
        <v>0</v>
      </c>
      <c r="AL459" s="9">
        <v>0</v>
      </c>
      <c r="AM459" s="9">
        <v>0</v>
      </c>
      <c r="AN459" s="9">
        <v>0</v>
      </c>
      <c r="AO459" s="9">
        <v>0</v>
      </c>
      <c r="AP459" s="9">
        <v>0</v>
      </c>
      <c r="AQ459" s="9">
        <v>0</v>
      </c>
      <c r="AR459" s="9">
        <v>0</v>
      </c>
      <c r="AS459" s="9">
        <v>0</v>
      </c>
      <c r="AT459" s="9">
        <v>0</v>
      </c>
      <c r="AU459" s="9">
        <v>0</v>
      </c>
      <c r="AV459" s="9">
        <v>0</v>
      </c>
      <c r="AW459" s="9">
        <v>0</v>
      </c>
      <c r="AX459" s="9">
        <v>0</v>
      </c>
      <c r="AY459" s="9">
        <v>0</v>
      </c>
      <c r="AZ459" s="9"/>
    </row>
    <row r="460" spans="1:52" x14ac:dyDescent="0.2">
      <c r="A460" s="11" t="s">
        <v>132</v>
      </c>
      <c r="B460" s="9"/>
      <c r="C460" s="9"/>
      <c r="D460" s="9"/>
      <c r="E460" s="9"/>
      <c r="F460" s="9"/>
      <c r="G460" s="9"/>
      <c r="H460" s="9"/>
      <c r="I460" s="9"/>
      <c r="J460" s="9"/>
      <c r="K460" s="9"/>
      <c r="L460" s="9"/>
      <c r="M460" s="9"/>
      <c r="N460" s="9"/>
      <c r="O460" s="9"/>
      <c r="P460" s="9"/>
      <c r="Q460" s="9"/>
      <c r="R460" s="9"/>
      <c r="S460" s="9">
        <v>0</v>
      </c>
      <c r="T460" s="9">
        <v>0</v>
      </c>
      <c r="U460" s="9">
        <v>0</v>
      </c>
      <c r="V460" s="9">
        <v>0</v>
      </c>
      <c r="W460" s="9">
        <v>0</v>
      </c>
      <c r="X460" s="9">
        <v>0</v>
      </c>
      <c r="Y460" s="9">
        <v>0</v>
      </c>
      <c r="Z460" s="9">
        <v>0</v>
      </c>
      <c r="AA460" s="9">
        <v>0</v>
      </c>
      <c r="AB460" s="9">
        <v>0</v>
      </c>
      <c r="AC460" s="9">
        <v>0</v>
      </c>
      <c r="AD460" s="9">
        <v>0</v>
      </c>
      <c r="AE460" s="9">
        <v>0</v>
      </c>
      <c r="AF460" s="9">
        <v>0</v>
      </c>
      <c r="AG460" s="9">
        <v>0</v>
      </c>
      <c r="AH460" s="9">
        <v>0</v>
      </c>
      <c r="AI460" s="9">
        <v>0</v>
      </c>
      <c r="AJ460" s="9">
        <v>0</v>
      </c>
      <c r="AK460" s="9">
        <v>0</v>
      </c>
      <c r="AL460" s="9">
        <v>0</v>
      </c>
      <c r="AM460" s="9">
        <v>0</v>
      </c>
      <c r="AN460" s="9">
        <v>0</v>
      </c>
      <c r="AO460" s="9">
        <v>0</v>
      </c>
      <c r="AP460" s="9">
        <v>0</v>
      </c>
      <c r="AQ460" s="9">
        <v>0</v>
      </c>
      <c r="AR460" s="9">
        <v>0</v>
      </c>
      <c r="AS460" s="9">
        <v>0</v>
      </c>
      <c r="AT460" s="9">
        <v>0</v>
      </c>
      <c r="AU460" s="9">
        <v>0</v>
      </c>
      <c r="AV460" s="9">
        <v>0</v>
      </c>
      <c r="AW460" s="9">
        <v>0</v>
      </c>
      <c r="AX460" s="9">
        <v>0</v>
      </c>
      <c r="AY460" s="9">
        <v>0</v>
      </c>
      <c r="AZ460" s="9"/>
    </row>
    <row r="461" spans="1:52" x14ac:dyDescent="0.2">
      <c r="A461" s="11" t="s">
        <v>76</v>
      </c>
      <c r="B461" s="9"/>
      <c r="C461" s="9"/>
      <c r="D461" s="9"/>
      <c r="E461" s="9">
        <v>0</v>
      </c>
      <c r="F461" s="9">
        <v>0</v>
      </c>
      <c r="G461" s="9">
        <v>0</v>
      </c>
      <c r="H461" s="9">
        <v>0</v>
      </c>
      <c r="I461" s="9">
        <v>0</v>
      </c>
      <c r="J461" s="9">
        <v>0</v>
      </c>
      <c r="K461" s="9">
        <v>0</v>
      </c>
      <c r="L461" s="9">
        <v>0</v>
      </c>
      <c r="M461" s="9">
        <v>0</v>
      </c>
      <c r="N461" s="9">
        <v>0</v>
      </c>
      <c r="O461" s="9">
        <v>0</v>
      </c>
      <c r="P461" s="9">
        <v>0</v>
      </c>
      <c r="Q461" s="9">
        <v>0</v>
      </c>
      <c r="R461" s="9">
        <v>0</v>
      </c>
      <c r="S461" s="9">
        <v>0</v>
      </c>
      <c r="T461" s="9">
        <v>0</v>
      </c>
      <c r="U461" s="9">
        <v>0</v>
      </c>
      <c r="V461" s="9">
        <v>0</v>
      </c>
      <c r="W461" s="9">
        <v>0</v>
      </c>
      <c r="X461" s="9">
        <v>0</v>
      </c>
      <c r="Y461" s="9">
        <v>0</v>
      </c>
      <c r="Z461" s="9">
        <v>0</v>
      </c>
      <c r="AA461" s="9">
        <v>0</v>
      </c>
      <c r="AB461" s="9">
        <v>0</v>
      </c>
      <c r="AC461" s="9">
        <v>0</v>
      </c>
      <c r="AD461" s="9">
        <v>0</v>
      </c>
      <c r="AE461" s="9">
        <v>0</v>
      </c>
      <c r="AF461" s="9">
        <v>0</v>
      </c>
      <c r="AG461" s="9">
        <v>0</v>
      </c>
      <c r="AH461" s="9">
        <v>0</v>
      </c>
      <c r="AI461" s="9">
        <v>0</v>
      </c>
      <c r="AJ461" s="9">
        <v>0</v>
      </c>
      <c r="AK461" s="9">
        <v>0</v>
      </c>
      <c r="AL461" s="9">
        <v>0</v>
      </c>
      <c r="AM461" s="9">
        <v>0</v>
      </c>
      <c r="AN461" s="9">
        <v>0</v>
      </c>
      <c r="AO461" s="9">
        <v>0</v>
      </c>
      <c r="AP461" s="9">
        <v>0</v>
      </c>
      <c r="AQ461" s="9">
        <v>0</v>
      </c>
      <c r="AR461" s="9">
        <v>0</v>
      </c>
      <c r="AS461" s="9">
        <v>0</v>
      </c>
      <c r="AT461" s="9">
        <v>0</v>
      </c>
      <c r="AU461" s="9">
        <v>0</v>
      </c>
      <c r="AV461" s="9">
        <v>0</v>
      </c>
      <c r="AW461" s="9">
        <v>0</v>
      </c>
      <c r="AX461" s="9">
        <v>0</v>
      </c>
      <c r="AY461" s="9">
        <v>0</v>
      </c>
      <c r="AZ461" s="9"/>
    </row>
    <row r="462" spans="1:52" x14ac:dyDescent="0.2">
      <c r="A462" s="11" t="s">
        <v>79</v>
      </c>
      <c r="B462" s="9"/>
      <c r="C462" s="9"/>
      <c r="D462" s="9"/>
      <c r="E462" s="9">
        <v>0</v>
      </c>
      <c r="F462" s="9">
        <v>0</v>
      </c>
      <c r="G462" s="9">
        <v>0</v>
      </c>
      <c r="H462" s="9">
        <v>0</v>
      </c>
      <c r="I462" s="9">
        <v>0</v>
      </c>
      <c r="J462" s="9">
        <v>0</v>
      </c>
      <c r="K462" s="9">
        <v>0</v>
      </c>
      <c r="L462" s="9">
        <v>0</v>
      </c>
      <c r="M462" s="9">
        <v>0</v>
      </c>
      <c r="N462" s="9">
        <v>0</v>
      </c>
      <c r="O462" s="9">
        <v>0</v>
      </c>
      <c r="P462" s="9">
        <v>0</v>
      </c>
      <c r="Q462" s="9">
        <v>0</v>
      </c>
      <c r="R462" s="9">
        <v>0</v>
      </c>
      <c r="S462" s="9">
        <v>0</v>
      </c>
      <c r="T462" s="9">
        <v>0</v>
      </c>
      <c r="U462" s="9">
        <v>0</v>
      </c>
      <c r="V462" s="9">
        <v>0</v>
      </c>
      <c r="W462" s="9">
        <v>0</v>
      </c>
      <c r="X462" s="9">
        <v>0</v>
      </c>
      <c r="Y462" s="9">
        <v>0</v>
      </c>
      <c r="Z462" s="9">
        <v>0</v>
      </c>
      <c r="AA462" s="9">
        <v>0</v>
      </c>
      <c r="AB462" s="9">
        <v>0</v>
      </c>
      <c r="AC462" s="9">
        <v>0</v>
      </c>
      <c r="AD462" s="9">
        <v>0</v>
      </c>
      <c r="AE462" s="9">
        <v>0</v>
      </c>
      <c r="AF462" s="9">
        <v>0</v>
      </c>
      <c r="AG462" s="9">
        <v>0</v>
      </c>
      <c r="AH462" s="9">
        <v>0</v>
      </c>
      <c r="AI462" s="9">
        <v>0</v>
      </c>
      <c r="AJ462" s="9">
        <v>0</v>
      </c>
      <c r="AK462" s="9">
        <v>0</v>
      </c>
      <c r="AL462" s="9">
        <v>0</v>
      </c>
      <c r="AM462" s="9">
        <v>0</v>
      </c>
      <c r="AN462" s="9">
        <v>0</v>
      </c>
      <c r="AO462" s="9">
        <v>0</v>
      </c>
      <c r="AP462" s="9">
        <v>0</v>
      </c>
      <c r="AQ462" s="9">
        <v>0</v>
      </c>
      <c r="AR462" s="9">
        <v>0</v>
      </c>
      <c r="AS462" s="9">
        <v>0</v>
      </c>
      <c r="AT462" s="9">
        <v>0</v>
      </c>
      <c r="AU462" s="9">
        <v>0</v>
      </c>
      <c r="AV462" s="9">
        <v>0</v>
      </c>
      <c r="AW462" s="9">
        <v>0</v>
      </c>
      <c r="AX462" s="9">
        <v>0</v>
      </c>
      <c r="AY462" s="9">
        <v>0</v>
      </c>
      <c r="AZ462" s="9"/>
    </row>
    <row r="463" spans="1:52" x14ac:dyDescent="0.2">
      <c r="A463" s="11" t="s">
        <v>80</v>
      </c>
      <c r="B463" s="9"/>
      <c r="C463" s="9"/>
      <c r="D463" s="9"/>
      <c r="E463" s="9">
        <v>0</v>
      </c>
      <c r="F463" s="9">
        <v>0</v>
      </c>
      <c r="G463" s="9">
        <v>0</v>
      </c>
      <c r="H463" s="9">
        <v>0</v>
      </c>
      <c r="I463" s="9">
        <v>0</v>
      </c>
      <c r="J463" s="9">
        <v>0</v>
      </c>
      <c r="K463" s="9">
        <v>0</v>
      </c>
      <c r="L463" s="9">
        <v>0</v>
      </c>
      <c r="M463" s="9">
        <v>0</v>
      </c>
      <c r="N463" s="9">
        <v>0</v>
      </c>
      <c r="O463" s="9">
        <v>0</v>
      </c>
      <c r="P463" s="9">
        <v>0</v>
      </c>
      <c r="Q463" s="9">
        <v>0</v>
      </c>
      <c r="R463" s="9">
        <v>0</v>
      </c>
      <c r="S463" s="9">
        <v>0</v>
      </c>
      <c r="T463" s="9">
        <v>0</v>
      </c>
      <c r="U463" s="9">
        <v>0</v>
      </c>
      <c r="V463" s="9">
        <v>0</v>
      </c>
      <c r="W463" s="9">
        <v>0</v>
      </c>
      <c r="X463" s="9">
        <v>0</v>
      </c>
      <c r="Y463" s="9">
        <v>0</v>
      </c>
      <c r="Z463" s="9">
        <v>0</v>
      </c>
      <c r="AA463" s="9">
        <v>0</v>
      </c>
      <c r="AB463" s="9">
        <v>0</v>
      </c>
      <c r="AC463" s="9">
        <v>0</v>
      </c>
      <c r="AD463" s="9">
        <v>0</v>
      </c>
      <c r="AE463" s="9">
        <v>0</v>
      </c>
      <c r="AF463" s="9">
        <v>0</v>
      </c>
      <c r="AG463" s="9">
        <v>0</v>
      </c>
      <c r="AH463" s="9">
        <v>0</v>
      </c>
      <c r="AI463" s="9">
        <v>0</v>
      </c>
      <c r="AJ463" s="9">
        <v>0</v>
      </c>
      <c r="AK463" s="9">
        <v>0</v>
      </c>
      <c r="AL463" s="9">
        <v>0</v>
      </c>
      <c r="AM463" s="9">
        <v>0</v>
      </c>
      <c r="AN463" s="9">
        <v>0</v>
      </c>
      <c r="AO463" s="9">
        <v>0</v>
      </c>
      <c r="AP463" s="9">
        <v>0</v>
      </c>
      <c r="AQ463" s="9">
        <v>0</v>
      </c>
      <c r="AR463" s="9">
        <v>0</v>
      </c>
      <c r="AS463" s="9">
        <v>0</v>
      </c>
      <c r="AT463" s="9">
        <v>0</v>
      </c>
      <c r="AU463" s="9">
        <v>0</v>
      </c>
      <c r="AV463" s="9">
        <v>0</v>
      </c>
      <c r="AW463" s="9">
        <v>0</v>
      </c>
      <c r="AX463" s="9">
        <v>0</v>
      </c>
      <c r="AY463" s="9">
        <v>0</v>
      </c>
      <c r="AZ463" s="9"/>
    </row>
    <row r="464" spans="1:52" x14ac:dyDescent="0.2">
      <c r="A464" s="11" t="s">
        <v>25</v>
      </c>
      <c r="B464" s="9">
        <v>0</v>
      </c>
      <c r="C464" s="9">
        <v>0</v>
      </c>
      <c r="D464" s="9">
        <v>0</v>
      </c>
      <c r="E464" s="9">
        <v>0</v>
      </c>
      <c r="F464" s="9">
        <v>0</v>
      </c>
      <c r="G464" s="9">
        <v>0</v>
      </c>
      <c r="H464" s="9">
        <v>0</v>
      </c>
      <c r="I464" s="9">
        <v>0</v>
      </c>
      <c r="J464" s="9">
        <v>0</v>
      </c>
      <c r="K464" s="9">
        <v>0</v>
      </c>
      <c r="L464" s="9">
        <v>0</v>
      </c>
      <c r="M464" s="9">
        <v>0</v>
      </c>
      <c r="N464" s="9">
        <v>0</v>
      </c>
      <c r="O464" s="9">
        <v>0</v>
      </c>
      <c r="P464" s="9">
        <v>0</v>
      </c>
      <c r="Q464" s="9">
        <v>0</v>
      </c>
      <c r="R464" s="9">
        <v>0</v>
      </c>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row>
    <row r="465" spans="1:52" x14ac:dyDescent="0.2">
      <c r="A465" s="11" t="s">
        <v>96</v>
      </c>
      <c r="B465" s="9"/>
      <c r="C465" s="9"/>
      <c r="D465" s="9"/>
      <c r="E465" s="9">
        <v>0</v>
      </c>
      <c r="F465" s="9">
        <v>0</v>
      </c>
      <c r="G465" s="9">
        <v>0</v>
      </c>
      <c r="H465" s="9">
        <v>0</v>
      </c>
      <c r="I465" s="9">
        <v>0</v>
      </c>
      <c r="J465" s="9">
        <v>0</v>
      </c>
      <c r="K465" s="9">
        <v>0</v>
      </c>
      <c r="L465" s="9">
        <v>0</v>
      </c>
      <c r="M465" s="9">
        <v>0</v>
      </c>
      <c r="N465" s="9">
        <v>0</v>
      </c>
      <c r="O465" s="9">
        <v>0</v>
      </c>
      <c r="P465" s="9">
        <v>0</v>
      </c>
      <c r="Q465" s="9">
        <v>0</v>
      </c>
      <c r="R465" s="9">
        <v>0</v>
      </c>
      <c r="S465" s="9">
        <v>0</v>
      </c>
      <c r="T465" s="9">
        <v>0</v>
      </c>
      <c r="U465" s="9">
        <v>0</v>
      </c>
      <c r="V465" s="9">
        <v>0</v>
      </c>
      <c r="W465" s="9">
        <v>0</v>
      </c>
      <c r="X465" s="9">
        <v>0</v>
      </c>
      <c r="Y465" s="15">
        <v>11</v>
      </c>
      <c r="Z465" s="9">
        <v>0</v>
      </c>
      <c r="AA465" s="9">
        <v>0</v>
      </c>
      <c r="AB465" s="9">
        <v>0</v>
      </c>
      <c r="AC465" s="9">
        <v>0</v>
      </c>
      <c r="AD465" s="9">
        <v>0</v>
      </c>
      <c r="AE465" s="9">
        <v>0</v>
      </c>
      <c r="AF465" s="9">
        <v>0</v>
      </c>
      <c r="AG465" s="9">
        <v>0</v>
      </c>
      <c r="AH465" s="9">
        <v>0</v>
      </c>
      <c r="AI465" s="9">
        <v>0</v>
      </c>
      <c r="AJ465" s="9">
        <v>0</v>
      </c>
      <c r="AK465" s="9">
        <v>0</v>
      </c>
      <c r="AL465" s="9">
        <v>0</v>
      </c>
      <c r="AM465" s="9">
        <v>0</v>
      </c>
      <c r="AN465" s="9">
        <v>0</v>
      </c>
      <c r="AO465" s="9">
        <v>0</v>
      </c>
      <c r="AP465" s="9">
        <v>0</v>
      </c>
      <c r="AQ465" s="9">
        <v>0</v>
      </c>
      <c r="AR465" s="9">
        <v>0</v>
      </c>
      <c r="AS465" s="9">
        <v>0</v>
      </c>
      <c r="AT465" s="9">
        <v>0</v>
      </c>
      <c r="AU465" s="9">
        <v>0</v>
      </c>
      <c r="AV465" s="9">
        <v>0</v>
      </c>
      <c r="AW465" s="9">
        <v>0</v>
      </c>
      <c r="AX465" s="9">
        <v>0</v>
      </c>
      <c r="AY465" s="9">
        <v>0</v>
      </c>
      <c r="AZ465" s="9"/>
    </row>
    <row r="466" spans="1:52" x14ac:dyDescent="0.2">
      <c r="A466" s="11" t="s">
        <v>70</v>
      </c>
      <c r="B466" s="9"/>
      <c r="C466" s="9"/>
      <c r="D466" s="9"/>
      <c r="E466" s="9">
        <v>0</v>
      </c>
      <c r="F466" s="9">
        <v>0</v>
      </c>
      <c r="G466" s="9">
        <v>0</v>
      </c>
      <c r="H466" s="9">
        <v>0</v>
      </c>
      <c r="I466" s="9">
        <v>0</v>
      </c>
      <c r="J466" s="9">
        <v>0</v>
      </c>
      <c r="K466" s="9">
        <v>0</v>
      </c>
      <c r="L466" s="9">
        <v>0</v>
      </c>
      <c r="M466" s="9">
        <v>0</v>
      </c>
      <c r="N466" s="9">
        <v>0</v>
      </c>
      <c r="O466" s="9">
        <v>0</v>
      </c>
      <c r="P466" s="9">
        <v>0</v>
      </c>
      <c r="Q466" s="9">
        <v>0</v>
      </c>
      <c r="R466" s="9">
        <v>0</v>
      </c>
      <c r="S466" s="9">
        <v>0</v>
      </c>
      <c r="T466" s="9">
        <v>0</v>
      </c>
      <c r="U466" s="9">
        <v>0</v>
      </c>
      <c r="V466" s="9">
        <v>0</v>
      </c>
      <c r="W466" s="9">
        <v>0</v>
      </c>
      <c r="X466" s="9">
        <v>0</v>
      </c>
      <c r="Y466" s="9">
        <v>0</v>
      </c>
      <c r="Z466" s="9">
        <v>0</v>
      </c>
      <c r="AA466" s="9">
        <v>0</v>
      </c>
      <c r="AB466" s="9">
        <v>0</v>
      </c>
      <c r="AC466" s="9">
        <v>0</v>
      </c>
      <c r="AD466" s="9">
        <v>0</v>
      </c>
      <c r="AE466" s="9">
        <v>0</v>
      </c>
      <c r="AF466" s="9">
        <v>0</v>
      </c>
      <c r="AG466" s="9">
        <v>0</v>
      </c>
      <c r="AH466" s="9">
        <v>0</v>
      </c>
      <c r="AI466" s="9">
        <v>0</v>
      </c>
      <c r="AJ466" s="9">
        <v>0</v>
      </c>
      <c r="AK466" s="9">
        <v>0</v>
      </c>
      <c r="AL466" s="9">
        <v>0</v>
      </c>
      <c r="AM466" s="9">
        <v>0</v>
      </c>
      <c r="AN466" s="9">
        <v>0</v>
      </c>
      <c r="AO466" s="9">
        <v>0</v>
      </c>
      <c r="AP466" s="9">
        <v>0</v>
      </c>
      <c r="AQ466" s="9">
        <v>0</v>
      </c>
      <c r="AR466" s="9">
        <v>0</v>
      </c>
      <c r="AS466" s="9">
        <v>0</v>
      </c>
      <c r="AT466" s="9">
        <v>0</v>
      </c>
      <c r="AU466" s="9">
        <v>0</v>
      </c>
      <c r="AV466" s="9">
        <v>0</v>
      </c>
      <c r="AW466" s="9">
        <v>0</v>
      </c>
      <c r="AX466" s="9">
        <v>0</v>
      </c>
      <c r="AY466" s="9">
        <v>0</v>
      </c>
      <c r="AZ466" s="9"/>
    </row>
    <row r="467" spans="1:52" x14ac:dyDescent="0.2">
      <c r="A467" s="11" t="s">
        <v>81</v>
      </c>
      <c r="B467" s="9"/>
      <c r="C467" s="9"/>
      <c r="D467" s="9"/>
      <c r="E467" s="9">
        <v>0</v>
      </c>
      <c r="F467" s="9">
        <v>0</v>
      </c>
      <c r="G467" s="9">
        <v>0</v>
      </c>
      <c r="H467" s="9">
        <v>0</v>
      </c>
      <c r="I467" s="9">
        <v>0</v>
      </c>
      <c r="J467" s="9">
        <v>0</v>
      </c>
      <c r="K467" s="9">
        <v>0</v>
      </c>
      <c r="L467" s="9">
        <v>0</v>
      </c>
      <c r="M467" s="9">
        <v>0</v>
      </c>
      <c r="N467" s="9">
        <v>0</v>
      </c>
      <c r="O467" s="9">
        <v>0</v>
      </c>
      <c r="P467" s="9">
        <v>0</v>
      </c>
      <c r="Q467" s="9">
        <v>0</v>
      </c>
      <c r="R467" s="9">
        <v>0</v>
      </c>
      <c r="S467" s="9">
        <v>0</v>
      </c>
      <c r="T467" s="9">
        <v>0</v>
      </c>
      <c r="U467" s="9">
        <v>0</v>
      </c>
      <c r="V467" s="9">
        <v>0</v>
      </c>
      <c r="W467" s="9">
        <v>0</v>
      </c>
      <c r="X467" s="9">
        <v>0</v>
      </c>
      <c r="Y467" s="9">
        <v>0</v>
      </c>
      <c r="Z467" s="9">
        <v>0</v>
      </c>
      <c r="AA467" s="9">
        <v>0</v>
      </c>
      <c r="AB467" s="9">
        <v>0</v>
      </c>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row>
    <row r="468" spans="1:52" x14ac:dyDescent="0.2">
      <c r="A468" s="11" t="s">
        <v>82</v>
      </c>
      <c r="B468" s="9"/>
      <c r="C468" s="9"/>
      <c r="D468" s="9"/>
      <c r="E468" s="9"/>
      <c r="F468" s="9">
        <v>0</v>
      </c>
      <c r="G468" s="9">
        <v>0</v>
      </c>
      <c r="H468" s="9">
        <v>0</v>
      </c>
      <c r="I468" s="9">
        <v>0</v>
      </c>
      <c r="J468" s="9">
        <v>0</v>
      </c>
      <c r="K468" s="9">
        <v>0</v>
      </c>
      <c r="L468" s="9">
        <v>0</v>
      </c>
      <c r="M468" s="9">
        <v>0</v>
      </c>
      <c r="N468" s="9">
        <v>0</v>
      </c>
      <c r="O468" s="9">
        <v>0</v>
      </c>
      <c r="P468" s="9">
        <v>0</v>
      </c>
      <c r="Q468" s="9">
        <v>0</v>
      </c>
      <c r="R468" s="9">
        <v>0</v>
      </c>
      <c r="S468" s="9">
        <v>0</v>
      </c>
      <c r="T468" s="9">
        <v>0</v>
      </c>
      <c r="U468" s="9">
        <v>0</v>
      </c>
      <c r="V468" s="9">
        <v>0</v>
      </c>
      <c r="W468" s="9">
        <v>0</v>
      </c>
      <c r="X468" s="9">
        <v>0</v>
      </c>
      <c r="Y468" s="9">
        <v>0</v>
      </c>
      <c r="Z468" s="9">
        <v>0</v>
      </c>
      <c r="AA468" s="9">
        <v>0</v>
      </c>
      <c r="AB468" s="9">
        <v>0</v>
      </c>
      <c r="AC468" s="9">
        <v>0</v>
      </c>
      <c r="AD468" s="9">
        <v>0</v>
      </c>
      <c r="AE468" s="9">
        <v>0</v>
      </c>
      <c r="AF468" s="9">
        <v>0</v>
      </c>
      <c r="AG468" s="9">
        <v>0</v>
      </c>
      <c r="AH468" s="9">
        <v>0</v>
      </c>
      <c r="AI468" s="9">
        <v>0</v>
      </c>
      <c r="AJ468" s="9">
        <v>0</v>
      </c>
      <c r="AK468" s="9">
        <v>0</v>
      </c>
      <c r="AL468" s="9">
        <v>0</v>
      </c>
      <c r="AM468" s="9">
        <v>0</v>
      </c>
      <c r="AN468" s="9">
        <v>0</v>
      </c>
      <c r="AO468" s="9">
        <v>0</v>
      </c>
      <c r="AP468" s="9">
        <v>0</v>
      </c>
      <c r="AQ468" s="9">
        <v>0</v>
      </c>
      <c r="AR468" s="9">
        <v>0</v>
      </c>
      <c r="AS468" s="9">
        <v>0</v>
      </c>
      <c r="AT468" s="9">
        <v>0</v>
      </c>
      <c r="AU468" s="9">
        <v>0</v>
      </c>
      <c r="AV468" s="9">
        <v>0</v>
      </c>
      <c r="AW468" s="9">
        <v>0</v>
      </c>
      <c r="AX468" s="9">
        <v>0</v>
      </c>
      <c r="AY468" s="9">
        <v>0</v>
      </c>
      <c r="AZ468" s="9"/>
    </row>
    <row r="469" spans="1:52" x14ac:dyDescent="0.2">
      <c r="A469" s="11" t="s">
        <v>97</v>
      </c>
      <c r="B469" s="9"/>
      <c r="C469" s="9"/>
      <c r="D469" s="9"/>
      <c r="E469" s="9">
        <v>0</v>
      </c>
      <c r="F469" s="9">
        <v>0</v>
      </c>
      <c r="G469" s="9">
        <v>0</v>
      </c>
      <c r="H469" s="9">
        <v>0</v>
      </c>
      <c r="I469" s="9">
        <v>0</v>
      </c>
      <c r="J469" s="9">
        <v>0</v>
      </c>
      <c r="K469" s="9">
        <v>0</v>
      </c>
      <c r="L469" s="9">
        <v>0</v>
      </c>
      <c r="M469" s="9">
        <v>0</v>
      </c>
      <c r="N469" s="9">
        <v>0</v>
      </c>
      <c r="O469" s="9">
        <v>0</v>
      </c>
      <c r="P469" s="9">
        <v>0</v>
      </c>
      <c r="Q469" s="9">
        <v>0</v>
      </c>
      <c r="R469" s="9">
        <v>0</v>
      </c>
      <c r="S469" s="9">
        <v>0</v>
      </c>
      <c r="T469" s="9">
        <v>0</v>
      </c>
      <c r="U469" s="9">
        <v>0</v>
      </c>
      <c r="V469" s="9">
        <v>0</v>
      </c>
      <c r="W469" s="9">
        <v>0</v>
      </c>
      <c r="X469" s="9">
        <v>0</v>
      </c>
      <c r="Y469" s="9">
        <v>0</v>
      </c>
      <c r="Z469" s="9">
        <v>0</v>
      </c>
      <c r="AA469" s="9">
        <v>0</v>
      </c>
      <c r="AB469" s="9">
        <v>0</v>
      </c>
      <c r="AC469" s="9">
        <v>0</v>
      </c>
      <c r="AD469" s="9">
        <v>0</v>
      </c>
      <c r="AE469" s="9">
        <v>0</v>
      </c>
      <c r="AF469" s="9">
        <v>0</v>
      </c>
      <c r="AG469" s="9">
        <v>0</v>
      </c>
      <c r="AH469" s="9">
        <v>0</v>
      </c>
      <c r="AI469" s="9">
        <v>0</v>
      </c>
      <c r="AJ469" s="9">
        <v>0</v>
      </c>
      <c r="AK469" s="9">
        <v>0</v>
      </c>
      <c r="AL469" s="9">
        <v>0</v>
      </c>
      <c r="AM469" s="9">
        <v>0</v>
      </c>
      <c r="AN469" s="9">
        <v>0</v>
      </c>
      <c r="AO469" s="9">
        <v>0</v>
      </c>
      <c r="AP469" s="9">
        <v>0</v>
      </c>
      <c r="AQ469" s="9">
        <v>0</v>
      </c>
      <c r="AR469" s="9">
        <v>0</v>
      </c>
      <c r="AS469" s="9">
        <v>0</v>
      </c>
      <c r="AT469" s="9">
        <v>0</v>
      </c>
      <c r="AU469" s="9">
        <v>0</v>
      </c>
      <c r="AV469" s="9">
        <v>0</v>
      </c>
      <c r="AW469" s="9">
        <v>0</v>
      </c>
      <c r="AX469" s="9">
        <v>0</v>
      </c>
      <c r="AY469" s="9">
        <v>0</v>
      </c>
      <c r="AZ469" s="9"/>
    </row>
    <row r="470" spans="1:52" x14ac:dyDescent="0.2">
      <c r="A470" s="11" t="s">
        <v>83</v>
      </c>
      <c r="B470" s="9"/>
      <c r="C470" s="9"/>
      <c r="D470" s="9"/>
      <c r="E470" s="9">
        <v>0</v>
      </c>
      <c r="F470" s="9">
        <v>0</v>
      </c>
      <c r="G470" s="9">
        <v>0</v>
      </c>
      <c r="H470" s="9">
        <v>0</v>
      </c>
      <c r="I470" s="9">
        <v>0</v>
      </c>
      <c r="J470" s="9">
        <v>0</v>
      </c>
      <c r="K470" s="9">
        <v>0</v>
      </c>
      <c r="L470" s="9">
        <v>0</v>
      </c>
      <c r="M470" s="9">
        <v>0</v>
      </c>
      <c r="N470" s="9">
        <v>0</v>
      </c>
      <c r="O470" s="9">
        <v>0</v>
      </c>
      <c r="P470" s="9">
        <v>0</v>
      </c>
      <c r="Q470" s="9">
        <v>0</v>
      </c>
      <c r="R470" s="9">
        <v>0</v>
      </c>
      <c r="S470" s="9">
        <v>0</v>
      </c>
      <c r="T470" s="9">
        <v>0</v>
      </c>
      <c r="U470" s="9">
        <v>0</v>
      </c>
      <c r="V470" s="9">
        <v>0</v>
      </c>
      <c r="W470" s="9">
        <v>0</v>
      </c>
      <c r="X470" s="9">
        <v>0</v>
      </c>
      <c r="Y470" s="9">
        <v>0</v>
      </c>
      <c r="Z470" s="9">
        <v>0</v>
      </c>
      <c r="AA470" s="9">
        <v>0</v>
      </c>
      <c r="AB470" s="9">
        <v>0</v>
      </c>
      <c r="AC470" s="9">
        <v>0</v>
      </c>
      <c r="AD470" s="9">
        <v>0</v>
      </c>
      <c r="AE470" s="9">
        <v>0</v>
      </c>
      <c r="AF470" s="9">
        <v>0</v>
      </c>
      <c r="AG470" s="9">
        <v>0</v>
      </c>
      <c r="AH470" s="9">
        <v>0</v>
      </c>
      <c r="AI470" s="9">
        <v>0</v>
      </c>
      <c r="AJ470" s="9">
        <v>0</v>
      </c>
      <c r="AK470" s="9">
        <v>0</v>
      </c>
      <c r="AL470" s="9">
        <v>0</v>
      </c>
      <c r="AM470" s="9">
        <v>0</v>
      </c>
      <c r="AN470" s="9">
        <v>0</v>
      </c>
      <c r="AO470" s="9">
        <v>0</v>
      </c>
      <c r="AP470" s="9">
        <v>0</v>
      </c>
      <c r="AQ470" s="9">
        <v>0</v>
      </c>
      <c r="AR470" s="9">
        <v>0</v>
      </c>
      <c r="AS470" s="9">
        <v>0</v>
      </c>
      <c r="AT470" s="9">
        <v>0</v>
      </c>
      <c r="AU470" s="9">
        <v>0</v>
      </c>
      <c r="AV470" s="9">
        <v>0</v>
      </c>
      <c r="AW470" s="9">
        <v>0</v>
      </c>
      <c r="AX470" s="9">
        <v>0</v>
      </c>
      <c r="AY470" s="9">
        <v>0</v>
      </c>
      <c r="AZ470" s="9"/>
    </row>
    <row r="471" spans="1:52" x14ac:dyDescent="0.2">
      <c r="A471" s="11" t="s">
        <v>110</v>
      </c>
      <c r="B471" s="9"/>
      <c r="C471" s="9"/>
      <c r="D471" s="9"/>
      <c r="E471" s="9"/>
      <c r="F471" s="9"/>
      <c r="G471" s="9"/>
      <c r="H471" s="9"/>
      <c r="I471" s="9"/>
      <c r="J471" s="9">
        <v>0</v>
      </c>
      <c r="K471" s="9">
        <v>0</v>
      </c>
      <c r="L471" s="9">
        <v>0</v>
      </c>
      <c r="M471" s="9">
        <v>0</v>
      </c>
      <c r="N471" s="9">
        <v>0</v>
      </c>
      <c r="O471" s="9">
        <v>0</v>
      </c>
      <c r="P471" s="9">
        <v>0</v>
      </c>
      <c r="Q471" s="9">
        <v>0</v>
      </c>
      <c r="R471" s="9">
        <v>0</v>
      </c>
      <c r="S471" s="9">
        <v>0</v>
      </c>
      <c r="T471" s="9">
        <v>0</v>
      </c>
      <c r="U471" s="9">
        <v>0</v>
      </c>
      <c r="V471" s="9">
        <v>0</v>
      </c>
      <c r="W471" s="9">
        <v>0</v>
      </c>
      <c r="X471" s="9">
        <v>0</v>
      </c>
      <c r="Y471" s="9">
        <v>0</v>
      </c>
      <c r="Z471" s="9">
        <v>0</v>
      </c>
      <c r="AA471" s="9">
        <v>0</v>
      </c>
      <c r="AB471" s="9">
        <v>0</v>
      </c>
      <c r="AC471" s="9">
        <v>0</v>
      </c>
      <c r="AD471" s="9">
        <v>0</v>
      </c>
      <c r="AE471" s="9">
        <v>0</v>
      </c>
      <c r="AF471" s="9">
        <v>0</v>
      </c>
      <c r="AG471" s="9">
        <v>0</v>
      </c>
      <c r="AH471" s="9">
        <v>0</v>
      </c>
      <c r="AI471" s="9">
        <v>0</v>
      </c>
      <c r="AJ471" s="9">
        <v>0</v>
      </c>
      <c r="AK471" s="9">
        <v>0</v>
      </c>
      <c r="AL471" s="9">
        <v>0</v>
      </c>
      <c r="AM471" s="9">
        <v>0</v>
      </c>
      <c r="AN471" s="9">
        <v>0</v>
      </c>
      <c r="AO471" s="9">
        <v>0</v>
      </c>
      <c r="AP471" s="9">
        <v>0</v>
      </c>
      <c r="AQ471" s="9">
        <v>0</v>
      </c>
      <c r="AR471" s="9">
        <v>0</v>
      </c>
      <c r="AS471" s="9">
        <v>0</v>
      </c>
      <c r="AT471" s="9">
        <v>0</v>
      </c>
      <c r="AU471" s="9">
        <v>0</v>
      </c>
      <c r="AV471" s="9">
        <v>0</v>
      </c>
      <c r="AW471" s="9">
        <v>0</v>
      </c>
      <c r="AX471" s="9">
        <v>0</v>
      </c>
      <c r="AY471" s="9">
        <v>0</v>
      </c>
      <c r="AZ471" s="9"/>
    </row>
    <row r="472" spans="1:52" x14ac:dyDescent="0.2">
      <c r="A472" s="11" t="s">
        <v>71</v>
      </c>
      <c r="B472" s="9"/>
      <c r="C472" s="9"/>
      <c r="D472" s="9"/>
      <c r="E472" s="9">
        <v>0</v>
      </c>
      <c r="F472" s="9">
        <v>0</v>
      </c>
      <c r="G472" s="9">
        <v>0</v>
      </c>
      <c r="H472" s="9">
        <v>0</v>
      </c>
      <c r="I472" s="9">
        <v>0</v>
      </c>
      <c r="J472" s="9">
        <v>0</v>
      </c>
      <c r="K472" s="9">
        <v>0</v>
      </c>
      <c r="L472" s="9">
        <v>0</v>
      </c>
      <c r="M472" s="9">
        <v>0</v>
      </c>
      <c r="N472" s="9">
        <v>0</v>
      </c>
      <c r="O472" s="9">
        <v>0</v>
      </c>
      <c r="P472" s="9">
        <v>0</v>
      </c>
      <c r="Q472" s="9">
        <v>0</v>
      </c>
      <c r="R472" s="9">
        <v>0</v>
      </c>
      <c r="S472" s="9">
        <v>0</v>
      </c>
      <c r="T472" s="9">
        <v>0</v>
      </c>
      <c r="U472" s="9">
        <v>0</v>
      </c>
      <c r="V472" s="9">
        <v>0</v>
      </c>
      <c r="W472" s="9">
        <v>0</v>
      </c>
      <c r="X472" s="9">
        <v>0</v>
      </c>
      <c r="Y472" s="9">
        <v>0</v>
      </c>
      <c r="Z472" s="9">
        <v>0</v>
      </c>
      <c r="AA472" s="9">
        <v>0</v>
      </c>
      <c r="AB472" s="9">
        <v>0</v>
      </c>
      <c r="AC472" s="9">
        <v>0</v>
      </c>
      <c r="AD472" s="9">
        <v>0</v>
      </c>
      <c r="AE472" s="9">
        <v>0</v>
      </c>
      <c r="AF472" s="9">
        <v>0</v>
      </c>
      <c r="AG472" s="9">
        <v>0</v>
      </c>
      <c r="AH472" s="9">
        <v>0</v>
      </c>
      <c r="AI472" s="9">
        <v>0</v>
      </c>
      <c r="AJ472" s="9">
        <v>0</v>
      </c>
      <c r="AK472" s="9">
        <v>0</v>
      </c>
      <c r="AL472" s="9">
        <v>0</v>
      </c>
      <c r="AM472" s="9">
        <v>0</v>
      </c>
      <c r="AN472" s="9">
        <v>0</v>
      </c>
      <c r="AO472" s="9">
        <v>0</v>
      </c>
      <c r="AP472" s="9">
        <v>0</v>
      </c>
      <c r="AQ472" s="9">
        <v>0</v>
      </c>
      <c r="AR472" s="9">
        <v>0</v>
      </c>
      <c r="AS472" s="9">
        <v>0</v>
      </c>
      <c r="AT472" s="9">
        <v>0</v>
      </c>
      <c r="AU472" s="9">
        <v>0</v>
      </c>
      <c r="AV472" s="9">
        <v>0</v>
      </c>
      <c r="AW472" s="9">
        <v>0</v>
      </c>
      <c r="AX472" s="9">
        <v>0</v>
      </c>
      <c r="AY472" s="9">
        <v>0</v>
      </c>
      <c r="AZ472" s="9"/>
    </row>
    <row r="473" spans="1:52" x14ac:dyDescent="0.2">
      <c r="A473" s="11" t="s">
        <v>84</v>
      </c>
      <c r="B473" s="9"/>
      <c r="C473" s="9"/>
      <c r="D473" s="9"/>
      <c r="E473" s="9"/>
      <c r="F473" s="9"/>
      <c r="G473" s="9"/>
      <c r="H473" s="9">
        <v>0</v>
      </c>
      <c r="I473" s="9">
        <v>0</v>
      </c>
      <c r="J473" s="9">
        <v>0</v>
      </c>
      <c r="K473" s="9">
        <v>0</v>
      </c>
      <c r="L473" s="9">
        <v>0</v>
      </c>
      <c r="M473" s="9">
        <v>0</v>
      </c>
      <c r="N473" s="9">
        <v>0</v>
      </c>
      <c r="O473" s="9">
        <v>0</v>
      </c>
      <c r="P473" s="9">
        <v>0</v>
      </c>
      <c r="Q473" s="9">
        <v>0</v>
      </c>
      <c r="R473" s="9">
        <v>0</v>
      </c>
      <c r="S473" s="9">
        <v>0</v>
      </c>
      <c r="T473" s="9">
        <v>0</v>
      </c>
      <c r="U473" s="9">
        <v>0</v>
      </c>
      <c r="V473" s="9">
        <v>0</v>
      </c>
      <c r="W473" s="9">
        <v>0</v>
      </c>
      <c r="X473" s="9">
        <v>0</v>
      </c>
      <c r="Y473" s="9">
        <v>0</v>
      </c>
      <c r="Z473" s="9">
        <v>0</v>
      </c>
      <c r="AA473" s="9">
        <v>0</v>
      </c>
      <c r="AB473" s="9">
        <v>0</v>
      </c>
      <c r="AC473" s="9">
        <v>0</v>
      </c>
      <c r="AD473" s="9">
        <v>0</v>
      </c>
      <c r="AE473" s="9">
        <v>0</v>
      </c>
      <c r="AF473" s="9">
        <v>0</v>
      </c>
      <c r="AG473" s="9">
        <v>0</v>
      </c>
      <c r="AH473" s="9">
        <v>0</v>
      </c>
      <c r="AI473" s="9">
        <v>0</v>
      </c>
      <c r="AJ473" s="9">
        <v>0</v>
      </c>
      <c r="AK473" s="9">
        <v>0</v>
      </c>
      <c r="AL473" s="9">
        <v>0</v>
      </c>
      <c r="AM473" s="9">
        <v>0</v>
      </c>
      <c r="AN473" s="9">
        <v>0</v>
      </c>
      <c r="AO473" s="9">
        <v>0</v>
      </c>
      <c r="AP473" s="9">
        <v>0</v>
      </c>
      <c r="AQ473" s="9">
        <v>0</v>
      </c>
      <c r="AR473" s="9">
        <v>0</v>
      </c>
      <c r="AS473" s="9">
        <v>0</v>
      </c>
      <c r="AT473" s="9">
        <v>0</v>
      </c>
      <c r="AU473" s="9">
        <v>0</v>
      </c>
      <c r="AV473" s="9">
        <v>0</v>
      </c>
      <c r="AW473" s="9">
        <v>0</v>
      </c>
      <c r="AX473" s="9">
        <v>0</v>
      </c>
      <c r="AY473" s="9">
        <v>0</v>
      </c>
      <c r="AZ473" s="9"/>
    </row>
    <row r="474" spans="1:52" x14ac:dyDescent="0.2">
      <c r="A474" s="11" t="s">
        <v>98</v>
      </c>
      <c r="B474" s="9"/>
      <c r="C474" s="9"/>
      <c r="D474" s="9"/>
      <c r="E474" s="9"/>
      <c r="F474" s="9"/>
      <c r="G474" s="9"/>
      <c r="H474" s="9">
        <v>0</v>
      </c>
      <c r="I474" s="9">
        <v>0</v>
      </c>
      <c r="J474" s="9">
        <v>0</v>
      </c>
      <c r="K474" s="9">
        <v>0</v>
      </c>
      <c r="L474" s="9">
        <v>0</v>
      </c>
      <c r="M474" s="9">
        <v>0</v>
      </c>
      <c r="N474" s="9">
        <v>0</v>
      </c>
      <c r="O474" s="9">
        <v>0</v>
      </c>
      <c r="P474" s="9">
        <v>0</v>
      </c>
      <c r="Q474" s="9">
        <v>0</v>
      </c>
      <c r="R474" s="9">
        <v>0</v>
      </c>
      <c r="S474" s="9">
        <v>0</v>
      </c>
      <c r="T474" s="9">
        <v>0</v>
      </c>
      <c r="U474" s="9">
        <v>0</v>
      </c>
      <c r="V474" s="9">
        <v>0</v>
      </c>
      <c r="W474" s="9">
        <v>0</v>
      </c>
      <c r="X474" s="9">
        <v>0</v>
      </c>
      <c r="Y474" s="9">
        <v>0</v>
      </c>
      <c r="Z474" s="9">
        <v>0</v>
      </c>
      <c r="AA474" s="9">
        <v>0</v>
      </c>
      <c r="AB474" s="9">
        <v>0</v>
      </c>
      <c r="AC474" s="9">
        <v>0</v>
      </c>
      <c r="AD474" s="9">
        <v>0</v>
      </c>
      <c r="AE474" s="9">
        <v>0</v>
      </c>
      <c r="AF474" s="9">
        <v>0</v>
      </c>
      <c r="AG474" s="9">
        <v>0</v>
      </c>
      <c r="AH474" s="9">
        <v>0</v>
      </c>
      <c r="AI474" s="9">
        <v>0</v>
      </c>
      <c r="AJ474" s="9">
        <v>0</v>
      </c>
      <c r="AK474" s="9">
        <v>0</v>
      </c>
      <c r="AL474" s="9">
        <v>0</v>
      </c>
      <c r="AM474" s="9">
        <v>0</v>
      </c>
      <c r="AN474" s="9">
        <v>0</v>
      </c>
      <c r="AO474" s="9">
        <v>0</v>
      </c>
      <c r="AP474" s="9">
        <v>0</v>
      </c>
      <c r="AQ474" s="9">
        <v>0</v>
      </c>
      <c r="AR474" s="9">
        <v>0</v>
      </c>
      <c r="AS474" s="9">
        <v>0</v>
      </c>
      <c r="AT474" s="9">
        <v>0</v>
      </c>
      <c r="AU474" s="9">
        <v>0</v>
      </c>
      <c r="AV474" s="9">
        <v>0</v>
      </c>
      <c r="AW474" s="9">
        <v>0</v>
      </c>
      <c r="AX474" s="9">
        <v>0</v>
      </c>
      <c r="AY474" s="9">
        <v>0</v>
      </c>
      <c r="AZ474" s="9"/>
    </row>
    <row r="475" spans="1:52" x14ac:dyDescent="0.2">
      <c r="A475" s="11" t="s">
        <v>85</v>
      </c>
      <c r="B475" s="9"/>
      <c r="C475" s="9"/>
      <c r="D475" s="9"/>
      <c r="E475" s="9">
        <v>0</v>
      </c>
      <c r="F475" s="9">
        <v>0</v>
      </c>
      <c r="G475" s="9">
        <v>0</v>
      </c>
      <c r="H475" s="9">
        <v>0</v>
      </c>
      <c r="I475" s="9">
        <v>0</v>
      </c>
      <c r="J475" s="9">
        <v>0</v>
      </c>
      <c r="K475" s="9">
        <v>0</v>
      </c>
      <c r="L475" s="9">
        <v>0</v>
      </c>
      <c r="M475" s="9">
        <v>0</v>
      </c>
      <c r="N475" s="9">
        <v>0</v>
      </c>
      <c r="O475" s="9">
        <v>0</v>
      </c>
      <c r="P475" s="9">
        <v>0</v>
      </c>
      <c r="Q475" s="9">
        <v>0</v>
      </c>
      <c r="R475" s="9">
        <v>0</v>
      </c>
      <c r="S475" s="9">
        <v>0</v>
      </c>
      <c r="T475" s="9">
        <v>0</v>
      </c>
      <c r="U475" s="9">
        <v>0</v>
      </c>
      <c r="V475" s="9">
        <v>0</v>
      </c>
      <c r="W475" s="9">
        <v>0</v>
      </c>
      <c r="X475" s="9">
        <v>0</v>
      </c>
      <c r="Y475" s="9">
        <v>0</v>
      </c>
      <c r="Z475" s="9">
        <v>0</v>
      </c>
      <c r="AA475" s="9">
        <v>0</v>
      </c>
      <c r="AB475" s="9">
        <v>0</v>
      </c>
      <c r="AC475" s="9">
        <v>0</v>
      </c>
      <c r="AD475" s="9">
        <v>0</v>
      </c>
      <c r="AE475" s="9">
        <v>0</v>
      </c>
      <c r="AF475" s="9">
        <v>0</v>
      </c>
      <c r="AG475" s="9">
        <v>0</v>
      </c>
      <c r="AH475" s="9">
        <v>0</v>
      </c>
      <c r="AI475" s="9">
        <v>0</v>
      </c>
      <c r="AJ475" s="9">
        <v>0</v>
      </c>
      <c r="AK475" s="9">
        <v>0</v>
      </c>
      <c r="AL475" s="9">
        <v>0</v>
      </c>
      <c r="AM475" s="9">
        <v>0</v>
      </c>
      <c r="AN475" s="9">
        <v>0</v>
      </c>
      <c r="AO475" s="9">
        <v>0</v>
      </c>
      <c r="AP475" s="9">
        <v>0</v>
      </c>
      <c r="AQ475" s="9">
        <v>0</v>
      </c>
      <c r="AR475" s="9">
        <v>0</v>
      </c>
      <c r="AS475" s="9">
        <v>0</v>
      </c>
      <c r="AT475" s="9">
        <v>0</v>
      </c>
      <c r="AU475" s="9">
        <v>0</v>
      </c>
      <c r="AV475" s="9">
        <v>0</v>
      </c>
      <c r="AW475" s="9">
        <v>0</v>
      </c>
      <c r="AX475" s="9">
        <v>0</v>
      </c>
      <c r="AY475" s="9">
        <v>0</v>
      </c>
      <c r="AZ475" s="9"/>
    </row>
    <row r="476" spans="1:52" x14ac:dyDescent="0.2">
      <c r="A476" s="11" t="s">
        <v>86</v>
      </c>
      <c r="B476" s="9"/>
      <c r="C476" s="9"/>
      <c r="D476" s="9"/>
      <c r="E476" s="9">
        <v>0</v>
      </c>
      <c r="F476" s="9">
        <v>0</v>
      </c>
      <c r="G476" s="9">
        <v>0</v>
      </c>
      <c r="H476" s="9">
        <v>0</v>
      </c>
      <c r="I476" s="9">
        <v>0</v>
      </c>
      <c r="J476" s="9">
        <v>0</v>
      </c>
      <c r="K476" s="9">
        <v>0</v>
      </c>
      <c r="L476" s="9">
        <v>0</v>
      </c>
      <c r="M476" s="9">
        <v>0</v>
      </c>
      <c r="N476" s="9">
        <v>0</v>
      </c>
      <c r="O476" s="9">
        <v>0</v>
      </c>
      <c r="P476" s="9">
        <v>0</v>
      </c>
      <c r="Q476" s="9">
        <v>0</v>
      </c>
      <c r="R476" s="9">
        <v>0</v>
      </c>
      <c r="S476" s="9">
        <v>0</v>
      </c>
      <c r="T476" s="9">
        <v>0</v>
      </c>
      <c r="U476" s="9">
        <v>0</v>
      </c>
      <c r="V476" s="9">
        <v>0</v>
      </c>
      <c r="W476" s="9">
        <v>0</v>
      </c>
      <c r="X476" s="9">
        <v>0</v>
      </c>
      <c r="Y476" s="9">
        <v>0</v>
      </c>
      <c r="Z476" s="9">
        <v>0</v>
      </c>
      <c r="AA476" s="9">
        <v>0</v>
      </c>
      <c r="AB476" s="9">
        <v>0</v>
      </c>
      <c r="AC476" s="9">
        <v>0</v>
      </c>
      <c r="AD476" s="9">
        <v>0</v>
      </c>
      <c r="AE476" s="9">
        <v>0</v>
      </c>
      <c r="AF476" s="9">
        <v>0</v>
      </c>
      <c r="AG476" s="9">
        <v>0</v>
      </c>
      <c r="AH476" s="9">
        <v>0</v>
      </c>
      <c r="AI476" s="9">
        <v>0</v>
      </c>
      <c r="AJ476" s="9">
        <v>0</v>
      </c>
      <c r="AK476" s="9">
        <v>0</v>
      </c>
      <c r="AL476" s="9">
        <v>0</v>
      </c>
      <c r="AM476" s="9">
        <v>0</v>
      </c>
      <c r="AN476" s="9">
        <v>0</v>
      </c>
      <c r="AO476" s="9">
        <v>0</v>
      </c>
      <c r="AP476" s="9">
        <v>0</v>
      </c>
      <c r="AQ476" s="9">
        <v>0</v>
      </c>
      <c r="AR476" s="9">
        <v>0</v>
      </c>
      <c r="AS476" s="9">
        <v>0</v>
      </c>
      <c r="AT476" s="9">
        <v>0</v>
      </c>
      <c r="AU476" s="9">
        <v>0</v>
      </c>
      <c r="AV476" s="9">
        <v>0</v>
      </c>
      <c r="AW476" s="9">
        <v>0</v>
      </c>
      <c r="AX476" s="9">
        <v>0</v>
      </c>
      <c r="AY476" s="9">
        <v>0</v>
      </c>
      <c r="AZ476" s="9"/>
    </row>
    <row r="477" spans="1:52" x14ac:dyDescent="0.2">
      <c r="A477" s="11" t="s">
        <v>87</v>
      </c>
      <c r="B477" s="9"/>
      <c r="C477" s="9"/>
      <c r="D477" s="9"/>
      <c r="E477" s="9">
        <v>0</v>
      </c>
      <c r="F477" s="9">
        <v>0</v>
      </c>
      <c r="G477" s="9">
        <v>0</v>
      </c>
      <c r="H477" s="9">
        <v>0</v>
      </c>
      <c r="I477" s="9">
        <v>0</v>
      </c>
      <c r="J477" s="9">
        <v>0</v>
      </c>
      <c r="K477" s="9">
        <v>0</v>
      </c>
      <c r="L477" s="9">
        <v>0</v>
      </c>
      <c r="M477" s="9">
        <v>0</v>
      </c>
      <c r="N477" s="9">
        <v>0</v>
      </c>
      <c r="O477" s="9">
        <v>0</v>
      </c>
      <c r="P477" s="9">
        <v>0</v>
      </c>
      <c r="Q477" s="9">
        <v>0</v>
      </c>
      <c r="R477" s="9">
        <v>0</v>
      </c>
      <c r="S477" s="9">
        <v>0</v>
      </c>
      <c r="T477" s="9">
        <v>0</v>
      </c>
      <c r="U477" s="9">
        <v>0</v>
      </c>
      <c r="V477" s="9">
        <v>0</v>
      </c>
      <c r="W477" s="9">
        <v>0</v>
      </c>
      <c r="X477" s="9">
        <v>0</v>
      </c>
      <c r="Y477" s="9">
        <v>0</v>
      </c>
      <c r="Z477" s="9">
        <v>0</v>
      </c>
      <c r="AA477" s="9">
        <v>0</v>
      </c>
      <c r="AB477" s="9">
        <v>0</v>
      </c>
      <c r="AC477" s="9">
        <v>0</v>
      </c>
      <c r="AD477" s="9">
        <v>0</v>
      </c>
      <c r="AE477" s="9">
        <v>0</v>
      </c>
      <c r="AF477" s="9">
        <v>0</v>
      </c>
      <c r="AG477" s="9">
        <v>0</v>
      </c>
      <c r="AH477" s="9">
        <v>0</v>
      </c>
      <c r="AI477" s="9">
        <v>0</v>
      </c>
      <c r="AJ477" s="9">
        <v>0</v>
      </c>
      <c r="AK477" s="9">
        <v>0</v>
      </c>
      <c r="AL477" s="9">
        <v>0</v>
      </c>
      <c r="AM477" s="9">
        <v>0</v>
      </c>
      <c r="AN477" s="9">
        <v>0</v>
      </c>
      <c r="AO477" s="9">
        <v>0</v>
      </c>
      <c r="AP477" s="9">
        <v>0</v>
      </c>
      <c r="AQ477" s="9">
        <v>0</v>
      </c>
      <c r="AR477" s="9">
        <v>0</v>
      </c>
      <c r="AS477" s="9">
        <v>0</v>
      </c>
      <c r="AT477" s="9">
        <v>0</v>
      </c>
      <c r="AU477" s="9">
        <v>0</v>
      </c>
      <c r="AV477" s="9">
        <v>0</v>
      </c>
      <c r="AW477" s="9">
        <v>0</v>
      </c>
      <c r="AX477" s="9">
        <v>0</v>
      </c>
      <c r="AY477" s="9">
        <v>0</v>
      </c>
      <c r="AZ477" s="9"/>
    </row>
    <row r="478" spans="1:52" x14ac:dyDescent="0.2">
      <c r="A478" s="11" t="s">
        <v>128</v>
      </c>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v>3847</v>
      </c>
      <c r="AQ478" s="9"/>
      <c r="AR478" s="9"/>
      <c r="AS478" s="9"/>
      <c r="AT478" s="9"/>
      <c r="AU478" s="9"/>
      <c r="AV478" s="9"/>
      <c r="AW478" s="9"/>
      <c r="AX478" s="9"/>
      <c r="AY478" s="9"/>
      <c r="AZ478" s="9"/>
    </row>
    <row r="479" spans="1:52" x14ac:dyDescent="0.2">
      <c r="A479" s="11" t="s">
        <v>99</v>
      </c>
      <c r="B479" s="9"/>
      <c r="C479" s="9"/>
      <c r="D479" s="9"/>
      <c r="E479" s="9">
        <v>0</v>
      </c>
      <c r="F479" s="9">
        <v>0</v>
      </c>
      <c r="G479" s="9">
        <v>0</v>
      </c>
      <c r="H479" s="9">
        <v>0</v>
      </c>
      <c r="I479" s="9">
        <v>0</v>
      </c>
      <c r="J479" s="9">
        <v>0</v>
      </c>
      <c r="K479" s="9">
        <v>0</v>
      </c>
      <c r="L479" s="9">
        <v>0</v>
      </c>
      <c r="M479" s="9">
        <v>0</v>
      </c>
      <c r="N479" s="9">
        <v>0</v>
      </c>
      <c r="O479" s="9">
        <v>0</v>
      </c>
      <c r="P479" s="9">
        <v>0</v>
      </c>
      <c r="Q479" s="9">
        <v>0</v>
      </c>
      <c r="R479" s="9">
        <v>0</v>
      </c>
      <c r="S479" s="9">
        <v>0</v>
      </c>
      <c r="T479" s="9">
        <v>0</v>
      </c>
      <c r="U479" s="9">
        <v>0</v>
      </c>
      <c r="V479" s="9">
        <v>0</v>
      </c>
      <c r="W479" s="9">
        <v>0</v>
      </c>
      <c r="X479" s="9">
        <v>0</v>
      </c>
      <c r="Y479" s="9">
        <v>0</v>
      </c>
      <c r="Z479" s="9">
        <v>0</v>
      </c>
      <c r="AA479" s="9">
        <v>0</v>
      </c>
      <c r="AB479" s="9">
        <v>0</v>
      </c>
      <c r="AC479" s="9">
        <v>0</v>
      </c>
      <c r="AD479" s="9">
        <v>0</v>
      </c>
      <c r="AE479" s="9">
        <v>0</v>
      </c>
      <c r="AF479" s="9">
        <v>0</v>
      </c>
      <c r="AG479" s="9">
        <v>0</v>
      </c>
      <c r="AH479" s="9">
        <v>0</v>
      </c>
      <c r="AI479" s="9">
        <v>0</v>
      </c>
      <c r="AJ479" s="9">
        <v>0</v>
      </c>
      <c r="AK479" s="9">
        <v>0</v>
      </c>
      <c r="AL479" s="9">
        <v>0</v>
      </c>
      <c r="AM479" s="9">
        <v>0</v>
      </c>
      <c r="AN479" s="9">
        <v>0</v>
      </c>
      <c r="AO479" s="9">
        <v>0</v>
      </c>
      <c r="AP479" s="9">
        <v>0</v>
      </c>
      <c r="AQ479" s="9">
        <v>0</v>
      </c>
      <c r="AR479" s="9">
        <v>0</v>
      </c>
      <c r="AS479" s="9">
        <v>0</v>
      </c>
      <c r="AT479" s="9">
        <v>0</v>
      </c>
      <c r="AU479" s="9">
        <v>0</v>
      </c>
      <c r="AV479" s="9">
        <v>0</v>
      </c>
      <c r="AW479" s="9">
        <v>0</v>
      </c>
      <c r="AX479" s="9">
        <v>0</v>
      </c>
      <c r="AY479" s="9">
        <v>0</v>
      </c>
      <c r="AZ479" s="9"/>
    </row>
    <row r="480" spans="1:52" x14ac:dyDescent="0.2">
      <c r="A480" s="11" t="s">
        <v>88</v>
      </c>
      <c r="B480" s="9"/>
      <c r="C480" s="9"/>
      <c r="D480" s="9"/>
      <c r="E480" s="9">
        <v>0</v>
      </c>
      <c r="F480" s="9">
        <v>0</v>
      </c>
      <c r="G480" s="9">
        <v>0</v>
      </c>
      <c r="H480" s="9">
        <v>0</v>
      </c>
      <c r="I480" s="9">
        <v>0</v>
      </c>
      <c r="J480" s="9">
        <v>0</v>
      </c>
      <c r="K480" s="9">
        <v>0</v>
      </c>
      <c r="L480" s="9">
        <v>0</v>
      </c>
      <c r="M480" s="9">
        <v>0</v>
      </c>
      <c r="N480" s="9">
        <v>0</v>
      </c>
      <c r="O480" s="9">
        <v>0</v>
      </c>
      <c r="P480" s="9">
        <v>0</v>
      </c>
      <c r="Q480" s="9">
        <v>0</v>
      </c>
      <c r="R480" s="9">
        <v>0</v>
      </c>
      <c r="S480" s="9">
        <v>0</v>
      </c>
      <c r="T480" s="9">
        <v>0</v>
      </c>
      <c r="U480" s="9">
        <v>0</v>
      </c>
      <c r="V480" s="9">
        <v>0</v>
      </c>
      <c r="W480" s="9">
        <v>0</v>
      </c>
      <c r="X480" s="9">
        <v>0</v>
      </c>
      <c r="Y480" s="9">
        <v>0</v>
      </c>
      <c r="Z480" s="9">
        <v>0</v>
      </c>
      <c r="AA480" s="9">
        <v>0</v>
      </c>
      <c r="AB480" s="9">
        <v>0</v>
      </c>
      <c r="AC480" s="9">
        <v>0</v>
      </c>
      <c r="AD480" s="9">
        <v>0</v>
      </c>
      <c r="AE480" s="9">
        <v>0</v>
      </c>
      <c r="AF480" s="9">
        <v>0</v>
      </c>
      <c r="AG480" s="9">
        <v>0</v>
      </c>
      <c r="AH480" s="9">
        <v>0</v>
      </c>
      <c r="AI480" s="9">
        <v>0</v>
      </c>
      <c r="AJ480" s="9">
        <v>0</v>
      </c>
      <c r="AK480" s="9">
        <v>0</v>
      </c>
      <c r="AL480" s="9">
        <v>0</v>
      </c>
      <c r="AM480" s="9">
        <v>0</v>
      </c>
      <c r="AN480" s="9">
        <v>0</v>
      </c>
      <c r="AO480" s="9">
        <v>0</v>
      </c>
      <c r="AP480" s="9">
        <v>0</v>
      </c>
      <c r="AQ480" s="9">
        <v>0</v>
      </c>
      <c r="AR480" s="9">
        <v>0</v>
      </c>
      <c r="AS480" s="9">
        <v>0</v>
      </c>
      <c r="AT480" s="9">
        <v>0</v>
      </c>
      <c r="AU480" s="9">
        <v>0</v>
      </c>
      <c r="AV480" s="9">
        <v>0</v>
      </c>
      <c r="AW480" s="9">
        <v>0</v>
      </c>
      <c r="AX480" s="9">
        <v>0</v>
      </c>
      <c r="AY480" s="9">
        <v>0</v>
      </c>
      <c r="AZ480" s="9"/>
    </row>
    <row r="481" spans="1:52" x14ac:dyDescent="0.2">
      <c r="A481" s="11" t="s">
        <v>89</v>
      </c>
      <c r="B481" s="9"/>
      <c r="C481" s="9"/>
      <c r="D481" s="9"/>
      <c r="E481" s="9">
        <v>0</v>
      </c>
      <c r="F481" s="9">
        <v>0</v>
      </c>
      <c r="G481" s="9">
        <v>0</v>
      </c>
      <c r="H481" s="9">
        <v>0</v>
      </c>
      <c r="I481" s="9">
        <v>0</v>
      </c>
      <c r="J481" s="9">
        <v>0</v>
      </c>
      <c r="K481" s="9">
        <v>0</v>
      </c>
      <c r="L481" s="9">
        <v>0</v>
      </c>
      <c r="M481" s="9">
        <v>0</v>
      </c>
      <c r="N481" s="9">
        <v>0</v>
      </c>
      <c r="O481" s="9">
        <v>0</v>
      </c>
      <c r="P481" s="9">
        <v>0</v>
      </c>
      <c r="Q481" s="9">
        <v>0</v>
      </c>
      <c r="R481" s="9">
        <v>0</v>
      </c>
      <c r="S481" s="9">
        <v>0</v>
      </c>
      <c r="T481" s="9">
        <v>0</v>
      </c>
      <c r="U481" s="9">
        <v>0</v>
      </c>
      <c r="V481" s="9">
        <v>0</v>
      </c>
      <c r="W481" s="9">
        <v>0</v>
      </c>
      <c r="X481" s="9">
        <v>0</v>
      </c>
      <c r="Y481" s="9">
        <v>0</v>
      </c>
      <c r="Z481" s="9">
        <v>0</v>
      </c>
      <c r="AA481" s="9">
        <v>0</v>
      </c>
      <c r="AB481" s="9">
        <v>0</v>
      </c>
      <c r="AC481" s="9">
        <v>0</v>
      </c>
      <c r="AD481" s="9">
        <v>0</v>
      </c>
      <c r="AE481" s="9">
        <v>0</v>
      </c>
      <c r="AF481" s="9">
        <v>0</v>
      </c>
      <c r="AG481" s="9">
        <v>0</v>
      </c>
      <c r="AH481" s="9">
        <v>0</v>
      </c>
      <c r="AI481" s="9">
        <v>0</v>
      </c>
      <c r="AJ481" s="9">
        <v>0</v>
      </c>
      <c r="AK481" s="9">
        <v>0</v>
      </c>
      <c r="AL481" s="9">
        <v>0</v>
      </c>
      <c r="AM481" s="9">
        <v>0</v>
      </c>
      <c r="AN481" s="9">
        <v>0</v>
      </c>
      <c r="AO481" s="9">
        <v>0</v>
      </c>
      <c r="AP481" s="9">
        <v>0</v>
      </c>
      <c r="AQ481" s="9">
        <v>0</v>
      </c>
      <c r="AR481" s="9">
        <v>0</v>
      </c>
      <c r="AS481" s="9">
        <v>0</v>
      </c>
      <c r="AT481" s="9">
        <v>0</v>
      </c>
      <c r="AU481" s="9">
        <v>0</v>
      </c>
      <c r="AV481" s="9">
        <v>0</v>
      </c>
      <c r="AW481" s="9">
        <v>0</v>
      </c>
      <c r="AX481" s="9">
        <v>0</v>
      </c>
      <c r="AY481" s="9">
        <v>0</v>
      </c>
      <c r="AZ481" s="9"/>
    </row>
    <row r="482" spans="1:52" x14ac:dyDescent="0.2">
      <c r="A482" s="11" t="s">
        <v>90</v>
      </c>
      <c r="B482" s="9"/>
      <c r="C482" s="9"/>
      <c r="D482" s="9"/>
      <c r="E482" s="9">
        <v>0</v>
      </c>
      <c r="F482" s="9">
        <v>0</v>
      </c>
      <c r="G482" s="9">
        <v>0</v>
      </c>
      <c r="H482" s="9">
        <v>0</v>
      </c>
      <c r="I482" s="9">
        <v>0</v>
      </c>
      <c r="J482" s="9">
        <v>0</v>
      </c>
      <c r="K482" s="9">
        <v>0</v>
      </c>
      <c r="L482" s="9">
        <v>0</v>
      </c>
      <c r="M482" s="9">
        <v>0</v>
      </c>
      <c r="N482" s="9">
        <v>0</v>
      </c>
      <c r="O482" s="9">
        <v>0</v>
      </c>
      <c r="P482" s="9">
        <v>0</v>
      </c>
      <c r="Q482" s="9">
        <v>0</v>
      </c>
      <c r="R482" s="9">
        <v>0</v>
      </c>
      <c r="S482" s="9">
        <v>0</v>
      </c>
      <c r="T482" s="9">
        <v>0</v>
      </c>
      <c r="U482" s="9">
        <v>0</v>
      </c>
      <c r="V482" s="9">
        <v>0</v>
      </c>
      <c r="W482" s="9">
        <v>0</v>
      </c>
      <c r="X482" s="9">
        <v>0</v>
      </c>
      <c r="Y482" s="9">
        <v>0</v>
      </c>
      <c r="Z482" s="9">
        <v>0</v>
      </c>
      <c r="AA482" s="9">
        <v>0</v>
      </c>
      <c r="AB482" s="9">
        <v>0</v>
      </c>
      <c r="AC482" s="9">
        <v>0</v>
      </c>
      <c r="AD482" s="9">
        <v>0</v>
      </c>
      <c r="AE482" s="9">
        <v>0</v>
      </c>
      <c r="AF482" s="9">
        <v>0</v>
      </c>
      <c r="AG482" s="9">
        <v>0</v>
      </c>
      <c r="AH482" s="9">
        <v>0</v>
      </c>
      <c r="AI482" s="9">
        <v>0</v>
      </c>
      <c r="AJ482" s="9">
        <v>0</v>
      </c>
      <c r="AK482" s="9">
        <v>0</v>
      </c>
      <c r="AL482" s="9">
        <v>0</v>
      </c>
      <c r="AM482" s="9">
        <v>0</v>
      </c>
      <c r="AN482" s="9">
        <v>0</v>
      </c>
      <c r="AO482" s="9">
        <v>0</v>
      </c>
      <c r="AP482" s="9">
        <v>0</v>
      </c>
      <c r="AQ482" s="9">
        <v>0</v>
      </c>
      <c r="AR482" s="9">
        <v>0</v>
      </c>
      <c r="AS482" s="9">
        <v>0</v>
      </c>
      <c r="AT482" s="9">
        <v>0</v>
      </c>
      <c r="AU482" s="9">
        <v>0</v>
      </c>
      <c r="AV482" s="9">
        <v>0</v>
      </c>
      <c r="AW482" s="9">
        <v>0</v>
      </c>
      <c r="AX482" s="9">
        <v>0</v>
      </c>
      <c r="AY482" s="9">
        <v>0</v>
      </c>
      <c r="AZ482" s="9"/>
    </row>
    <row r="483" spans="1:52" x14ac:dyDescent="0.2">
      <c r="A483" s="11" t="s">
        <v>75</v>
      </c>
      <c r="B483" s="9">
        <v>0</v>
      </c>
      <c r="C483" s="9">
        <v>0</v>
      </c>
      <c r="D483" s="9">
        <v>0</v>
      </c>
      <c r="E483" s="9">
        <v>5151</v>
      </c>
      <c r="F483" s="9">
        <v>5140</v>
      </c>
      <c r="G483" s="9">
        <v>5156</v>
      </c>
      <c r="H483" s="9">
        <v>5011</v>
      </c>
      <c r="I483" s="9">
        <v>5023</v>
      </c>
      <c r="J483" s="9">
        <v>5038</v>
      </c>
      <c r="K483" s="9">
        <v>5056</v>
      </c>
      <c r="L483" s="9">
        <v>5065</v>
      </c>
      <c r="M483" s="9">
        <v>5087</v>
      </c>
      <c r="N483" s="9">
        <v>5099</v>
      </c>
      <c r="O483" s="9">
        <v>5107</v>
      </c>
      <c r="P483" s="9">
        <v>5103</v>
      </c>
      <c r="Q483" s="9">
        <v>5043</v>
      </c>
      <c r="R483" s="9">
        <v>5032</v>
      </c>
      <c r="S483" s="9">
        <v>5014</v>
      </c>
      <c r="T483" s="9">
        <v>4994</v>
      </c>
      <c r="U483" s="9">
        <v>4994</v>
      </c>
      <c r="V483" s="9">
        <v>4994</v>
      </c>
      <c r="W483" s="9">
        <v>8834</v>
      </c>
      <c r="X483" s="9">
        <v>8861</v>
      </c>
      <c r="Y483" s="9">
        <v>0</v>
      </c>
      <c r="Z483" s="9">
        <v>0</v>
      </c>
      <c r="AA483" s="9">
        <v>0</v>
      </c>
      <c r="AB483" s="9">
        <v>0</v>
      </c>
      <c r="AC483" s="9">
        <v>0</v>
      </c>
      <c r="AD483" s="9">
        <v>0</v>
      </c>
      <c r="AE483" s="9">
        <v>0</v>
      </c>
      <c r="AF483" s="9">
        <v>0</v>
      </c>
      <c r="AG483" s="9">
        <v>0</v>
      </c>
      <c r="AH483" s="9">
        <v>0</v>
      </c>
      <c r="AI483" s="9">
        <v>0</v>
      </c>
      <c r="AJ483" s="9">
        <v>0</v>
      </c>
      <c r="AK483" s="9">
        <v>0</v>
      </c>
      <c r="AL483" s="9">
        <v>0</v>
      </c>
      <c r="AM483" s="9">
        <v>0</v>
      </c>
      <c r="AN483" s="9">
        <v>0</v>
      </c>
      <c r="AO483" s="9">
        <v>0</v>
      </c>
      <c r="AP483" s="9">
        <v>0</v>
      </c>
      <c r="AQ483" s="9">
        <v>0</v>
      </c>
      <c r="AR483" s="9">
        <v>0</v>
      </c>
      <c r="AS483" s="9">
        <v>0</v>
      </c>
      <c r="AT483" s="9">
        <v>0</v>
      </c>
      <c r="AU483" s="9">
        <v>0</v>
      </c>
      <c r="AV483" s="9">
        <v>0</v>
      </c>
      <c r="AW483" s="9">
        <v>0</v>
      </c>
      <c r="AX483" s="9">
        <v>0</v>
      </c>
      <c r="AY483" s="9">
        <v>0</v>
      </c>
      <c r="AZ483" s="9"/>
    </row>
    <row r="484" spans="1:52" x14ac:dyDescent="0.2">
      <c r="A484" s="11" t="s">
        <v>111</v>
      </c>
      <c r="B484" s="9"/>
      <c r="C484" s="9"/>
      <c r="D484" s="9"/>
      <c r="E484" s="9">
        <v>0</v>
      </c>
      <c r="F484" s="9">
        <v>0</v>
      </c>
      <c r="G484" s="9">
        <v>0</v>
      </c>
      <c r="H484" s="9">
        <v>0</v>
      </c>
      <c r="I484" s="9">
        <v>0</v>
      </c>
      <c r="J484" s="9">
        <v>0</v>
      </c>
      <c r="K484" s="9">
        <v>0</v>
      </c>
      <c r="L484" s="9">
        <v>0</v>
      </c>
      <c r="M484" s="9">
        <v>0</v>
      </c>
      <c r="N484" s="9">
        <v>0</v>
      </c>
      <c r="O484" s="9">
        <v>0</v>
      </c>
      <c r="P484" s="9">
        <v>0</v>
      </c>
      <c r="Q484" s="9">
        <v>0</v>
      </c>
      <c r="R484" s="9">
        <v>0</v>
      </c>
      <c r="S484" s="9">
        <v>0</v>
      </c>
      <c r="T484" s="9">
        <v>0</v>
      </c>
      <c r="U484" s="9">
        <v>0</v>
      </c>
      <c r="V484" s="9">
        <v>0</v>
      </c>
      <c r="W484" s="9">
        <v>0</v>
      </c>
      <c r="X484" s="9">
        <v>0</v>
      </c>
      <c r="Y484" s="9">
        <v>0</v>
      </c>
      <c r="Z484" s="9">
        <v>0</v>
      </c>
      <c r="AA484" s="9">
        <v>0</v>
      </c>
      <c r="AB484" s="9">
        <v>0</v>
      </c>
      <c r="AC484" s="9">
        <v>0</v>
      </c>
      <c r="AD484" s="9">
        <v>0</v>
      </c>
      <c r="AE484" s="9">
        <v>0</v>
      </c>
      <c r="AF484" s="9">
        <v>0</v>
      </c>
      <c r="AG484" s="9">
        <v>0</v>
      </c>
      <c r="AH484" s="9">
        <v>0</v>
      </c>
      <c r="AI484" s="9">
        <v>0</v>
      </c>
      <c r="AJ484" s="9">
        <v>0</v>
      </c>
      <c r="AK484" s="9">
        <v>0</v>
      </c>
      <c r="AL484" s="9">
        <v>0</v>
      </c>
      <c r="AM484" s="9">
        <v>0</v>
      </c>
      <c r="AN484" s="9">
        <v>0</v>
      </c>
      <c r="AO484" s="9">
        <v>0</v>
      </c>
      <c r="AP484" s="9">
        <v>0</v>
      </c>
      <c r="AQ484" s="9">
        <v>0</v>
      </c>
      <c r="AR484" s="9">
        <v>0</v>
      </c>
      <c r="AS484" s="9">
        <v>0</v>
      </c>
      <c r="AT484" s="9">
        <v>0</v>
      </c>
      <c r="AU484" s="9">
        <v>0</v>
      </c>
      <c r="AV484" s="9">
        <v>0</v>
      </c>
      <c r="AW484" s="9">
        <v>0</v>
      </c>
      <c r="AX484" s="9">
        <v>0</v>
      </c>
      <c r="AY484" s="9">
        <v>0</v>
      </c>
      <c r="AZ484" s="9"/>
    </row>
    <row r="485" spans="1:52" x14ac:dyDescent="0.2">
      <c r="A485" s="11" t="s">
        <v>91</v>
      </c>
      <c r="B485" s="9"/>
      <c r="C485" s="9"/>
      <c r="D485" s="9"/>
      <c r="E485" s="9"/>
      <c r="F485" s="9"/>
      <c r="G485" s="9"/>
      <c r="H485" s="9">
        <v>0</v>
      </c>
      <c r="I485" s="9">
        <v>0</v>
      </c>
      <c r="J485" s="9">
        <v>0</v>
      </c>
      <c r="K485" s="9">
        <v>0</v>
      </c>
      <c r="L485" s="9">
        <v>0</v>
      </c>
      <c r="M485" s="9">
        <v>0</v>
      </c>
      <c r="N485" s="9">
        <v>1072</v>
      </c>
      <c r="O485" s="9">
        <v>1084</v>
      </c>
      <c r="P485" s="9">
        <v>1087</v>
      </c>
      <c r="Q485" s="9">
        <v>1090</v>
      </c>
      <c r="R485" s="9">
        <v>1092</v>
      </c>
      <c r="S485" s="9">
        <v>1093</v>
      </c>
      <c r="T485" s="9">
        <v>1097</v>
      </c>
      <c r="U485" s="9">
        <v>1101</v>
      </c>
      <c r="V485" s="9">
        <v>1110</v>
      </c>
      <c r="W485" s="9">
        <v>1115</v>
      </c>
      <c r="X485" s="9">
        <v>1122</v>
      </c>
      <c r="Y485" s="9">
        <v>1127</v>
      </c>
      <c r="Z485" s="9">
        <v>1129</v>
      </c>
      <c r="AA485" s="9">
        <v>1131</v>
      </c>
      <c r="AB485" s="9">
        <v>1133</v>
      </c>
      <c r="AC485" s="9">
        <v>1155</v>
      </c>
      <c r="AD485" s="9">
        <v>1156</v>
      </c>
      <c r="AE485" s="9">
        <v>1156</v>
      </c>
      <c r="AF485" s="9">
        <v>1156</v>
      </c>
      <c r="AG485" s="9">
        <v>1156</v>
      </c>
      <c r="AH485" s="9">
        <v>1159</v>
      </c>
      <c r="AI485" s="9">
        <v>1159</v>
      </c>
      <c r="AJ485" s="9">
        <v>1172</v>
      </c>
      <c r="AK485" s="9">
        <v>1173</v>
      </c>
      <c r="AL485" s="9">
        <v>1176</v>
      </c>
      <c r="AM485" s="9">
        <v>1169</v>
      </c>
      <c r="AN485" s="9">
        <v>1172</v>
      </c>
      <c r="AO485" s="9">
        <v>1172</v>
      </c>
      <c r="AP485" s="9">
        <v>1178</v>
      </c>
      <c r="AQ485" s="9">
        <v>1179</v>
      </c>
      <c r="AR485" s="9">
        <v>1179</v>
      </c>
      <c r="AS485" s="9">
        <v>1178</v>
      </c>
      <c r="AT485" s="9">
        <v>1182</v>
      </c>
      <c r="AU485" s="9">
        <v>1185</v>
      </c>
      <c r="AV485" s="9">
        <v>1185</v>
      </c>
      <c r="AW485" s="9">
        <v>1186</v>
      </c>
      <c r="AX485" s="9">
        <v>1188</v>
      </c>
      <c r="AY485" s="9">
        <v>1188</v>
      </c>
      <c r="AZ485" s="9"/>
    </row>
    <row r="486" spans="1:52" x14ac:dyDescent="0.2">
      <c r="A486" s="11" t="s">
        <v>92</v>
      </c>
      <c r="B486" s="9"/>
      <c r="C486" s="9"/>
      <c r="D486" s="9"/>
      <c r="E486" s="9"/>
      <c r="F486" s="9"/>
      <c r="G486" s="9"/>
      <c r="H486" s="9">
        <v>0</v>
      </c>
      <c r="I486" s="9">
        <v>0</v>
      </c>
      <c r="J486" s="9">
        <v>0</v>
      </c>
      <c r="K486" s="9">
        <v>0</v>
      </c>
      <c r="L486" s="9">
        <v>0</v>
      </c>
      <c r="M486" s="9">
        <v>0</v>
      </c>
      <c r="N486" s="9">
        <v>0</v>
      </c>
      <c r="O486" s="9">
        <v>0</v>
      </c>
      <c r="P486" s="9">
        <v>0</v>
      </c>
      <c r="Q486" s="9">
        <v>0</v>
      </c>
      <c r="R486" s="9">
        <v>0</v>
      </c>
      <c r="S486" s="9">
        <v>0</v>
      </c>
      <c r="T486" s="9">
        <v>0</v>
      </c>
      <c r="U486" s="9">
        <v>0</v>
      </c>
      <c r="V486" s="9">
        <v>0</v>
      </c>
      <c r="W486" s="9">
        <v>0</v>
      </c>
      <c r="X486" s="9">
        <v>0</v>
      </c>
      <c r="Y486" s="9">
        <v>0</v>
      </c>
      <c r="Z486" s="9">
        <v>0</v>
      </c>
      <c r="AA486" s="9">
        <v>0</v>
      </c>
      <c r="AB486" s="9">
        <v>0</v>
      </c>
      <c r="AC486" s="9">
        <v>0</v>
      </c>
      <c r="AD486" s="9">
        <v>0</v>
      </c>
      <c r="AE486" s="9">
        <v>0</v>
      </c>
      <c r="AF486" s="9">
        <v>0</v>
      </c>
      <c r="AG486" s="9">
        <v>0</v>
      </c>
      <c r="AH486" s="9">
        <v>0</v>
      </c>
      <c r="AI486" s="9">
        <v>0</v>
      </c>
      <c r="AJ486" s="9">
        <v>0</v>
      </c>
      <c r="AK486" s="9">
        <v>0</v>
      </c>
      <c r="AL486" s="9">
        <v>0</v>
      </c>
      <c r="AM486" s="9">
        <v>0</v>
      </c>
      <c r="AN486" s="9">
        <v>0</v>
      </c>
      <c r="AO486" s="9">
        <v>0</v>
      </c>
      <c r="AP486" s="9">
        <v>0</v>
      </c>
      <c r="AQ486" s="9">
        <v>0</v>
      </c>
      <c r="AR486" s="9">
        <v>0</v>
      </c>
      <c r="AS486" s="9">
        <v>0</v>
      </c>
      <c r="AT486" s="9">
        <v>0</v>
      </c>
      <c r="AU486" s="9">
        <v>0</v>
      </c>
      <c r="AV486" s="9">
        <v>0</v>
      </c>
      <c r="AW486" s="9">
        <v>0</v>
      </c>
      <c r="AX486" s="9">
        <v>0</v>
      </c>
      <c r="AY486" s="9">
        <v>0</v>
      </c>
      <c r="AZ486" s="9"/>
    </row>
    <row r="487" spans="1:52" x14ac:dyDescent="0.2">
      <c r="A487" s="11" t="s">
        <v>129</v>
      </c>
      <c r="B487" s="9"/>
      <c r="C487" s="9"/>
      <c r="D487" s="9"/>
      <c r="E487" s="9">
        <v>0</v>
      </c>
      <c r="F487" s="9">
        <v>0</v>
      </c>
      <c r="G487" s="9">
        <v>0</v>
      </c>
      <c r="H487" s="9">
        <v>0</v>
      </c>
      <c r="I487" s="9">
        <v>0</v>
      </c>
      <c r="J487" s="9">
        <v>0</v>
      </c>
      <c r="K487" s="9">
        <v>0</v>
      </c>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row>
    <row r="488" spans="1:52" x14ac:dyDescent="0.2">
      <c r="A488" s="11" t="s">
        <v>134</v>
      </c>
      <c r="B488" s="9"/>
      <c r="C488" s="9"/>
      <c r="D488" s="9"/>
      <c r="E488" s="9"/>
      <c r="F488" s="9"/>
      <c r="G488" s="9"/>
      <c r="H488" s="9"/>
      <c r="I488" s="9"/>
      <c r="J488" s="9"/>
      <c r="K488" s="9"/>
      <c r="L488" s="9"/>
      <c r="M488" s="9"/>
      <c r="N488" s="9"/>
      <c r="O488" s="9"/>
      <c r="P488" s="9"/>
      <c r="Q488" s="9"/>
      <c r="R488" s="9"/>
      <c r="S488" s="9"/>
      <c r="T488" s="9"/>
      <c r="U488" s="9">
        <v>0</v>
      </c>
      <c r="V488" s="9">
        <v>0</v>
      </c>
      <c r="W488" s="9">
        <v>0</v>
      </c>
      <c r="X488" s="9">
        <v>0</v>
      </c>
      <c r="Y488" s="9">
        <v>0</v>
      </c>
      <c r="Z488" s="9">
        <v>0</v>
      </c>
      <c r="AA488" s="9">
        <v>0</v>
      </c>
      <c r="AB488" s="9">
        <v>0</v>
      </c>
      <c r="AC488" s="9">
        <v>0</v>
      </c>
      <c r="AD488" s="9">
        <v>0</v>
      </c>
      <c r="AE488" s="9">
        <v>0</v>
      </c>
      <c r="AF488" s="9">
        <v>0</v>
      </c>
      <c r="AG488" s="9">
        <v>0</v>
      </c>
      <c r="AH488" s="9">
        <v>0</v>
      </c>
      <c r="AI488" s="9"/>
      <c r="AJ488" s="9"/>
      <c r="AK488" s="9"/>
      <c r="AL488" s="9"/>
      <c r="AM488" s="9"/>
      <c r="AN488" s="9"/>
      <c r="AO488" s="9"/>
      <c r="AP488" s="9"/>
      <c r="AQ488" s="9"/>
      <c r="AR488" s="9"/>
      <c r="AS488" s="9"/>
      <c r="AT488" s="9"/>
      <c r="AU488" s="9"/>
      <c r="AV488" s="9"/>
      <c r="AW488" s="9"/>
      <c r="AX488" s="9"/>
      <c r="AY488" s="9"/>
      <c r="AZ488" s="9"/>
    </row>
    <row r="489" spans="1:52" x14ac:dyDescent="0.2">
      <c r="A489" s="11" t="s">
        <v>112</v>
      </c>
      <c r="B489" s="9"/>
      <c r="C489" s="9"/>
      <c r="D489" s="9"/>
      <c r="E489" s="9">
        <v>0</v>
      </c>
      <c r="F489" s="9">
        <v>0</v>
      </c>
      <c r="G489" s="9">
        <v>0</v>
      </c>
      <c r="H489" s="9">
        <v>0</v>
      </c>
      <c r="I489" s="9">
        <v>0</v>
      </c>
      <c r="J489" s="9">
        <v>0</v>
      </c>
      <c r="K489" s="9">
        <v>0</v>
      </c>
      <c r="L489" s="9">
        <v>0</v>
      </c>
      <c r="M489" s="9">
        <v>0</v>
      </c>
      <c r="N489" s="9">
        <v>0</v>
      </c>
      <c r="O489" s="9">
        <v>0</v>
      </c>
      <c r="P489" s="9">
        <v>0</v>
      </c>
      <c r="Q489" s="9">
        <v>0</v>
      </c>
      <c r="R489" s="9">
        <v>0</v>
      </c>
      <c r="S489" s="9">
        <v>0</v>
      </c>
      <c r="T489" s="9">
        <v>0</v>
      </c>
      <c r="U489" s="9">
        <v>0</v>
      </c>
      <c r="V489" s="9">
        <v>0</v>
      </c>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row>
    <row r="490" spans="1:52" x14ac:dyDescent="0.2">
      <c r="A490" s="11" t="s">
        <v>93</v>
      </c>
      <c r="B490" s="9"/>
      <c r="C490" s="9"/>
      <c r="D490" s="9"/>
      <c r="E490" s="9">
        <v>0</v>
      </c>
      <c r="F490" s="9">
        <v>0</v>
      </c>
      <c r="G490" s="9">
        <v>0</v>
      </c>
      <c r="H490" s="9">
        <v>0</v>
      </c>
      <c r="I490" s="9">
        <v>0</v>
      </c>
      <c r="J490" s="9">
        <v>0</v>
      </c>
      <c r="K490" s="9">
        <v>0</v>
      </c>
      <c r="L490" s="9">
        <v>0</v>
      </c>
      <c r="M490" s="9">
        <v>0</v>
      </c>
      <c r="N490" s="9">
        <v>0</v>
      </c>
      <c r="O490" s="9">
        <v>0</v>
      </c>
      <c r="P490" s="9">
        <v>0</v>
      </c>
      <c r="Q490" s="9">
        <v>0</v>
      </c>
      <c r="R490" s="9">
        <v>0</v>
      </c>
      <c r="S490" s="9">
        <v>0</v>
      </c>
      <c r="T490" s="9">
        <v>0</v>
      </c>
      <c r="U490" s="9">
        <v>0</v>
      </c>
      <c r="V490" s="9">
        <v>0</v>
      </c>
      <c r="W490" s="9">
        <v>0</v>
      </c>
      <c r="X490" s="9">
        <v>0</v>
      </c>
      <c r="Y490" s="9">
        <v>0</v>
      </c>
      <c r="Z490" s="9">
        <v>0</v>
      </c>
      <c r="AA490" s="9">
        <v>0</v>
      </c>
      <c r="AB490" s="9">
        <v>0</v>
      </c>
      <c r="AC490" s="9">
        <v>0</v>
      </c>
      <c r="AD490" s="9">
        <v>0</v>
      </c>
      <c r="AE490" s="9">
        <v>0</v>
      </c>
      <c r="AF490" s="9">
        <v>0</v>
      </c>
      <c r="AG490" s="9">
        <v>0</v>
      </c>
      <c r="AH490" s="9">
        <v>0</v>
      </c>
      <c r="AI490" s="9">
        <v>0</v>
      </c>
      <c r="AJ490" s="9">
        <v>0</v>
      </c>
      <c r="AK490" s="9">
        <v>0</v>
      </c>
      <c r="AL490" s="9">
        <v>0</v>
      </c>
      <c r="AM490" s="9">
        <v>0</v>
      </c>
      <c r="AN490" s="9">
        <v>0</v>
      </c>
      <c r="AO490" s="9">
        <v>0</v>
      </c>
      <c r="AP490" s="9">
        <v>0</v>
      </c>
      <c r="AQ490" s="9">
        <v>0</v>
      </c>
      <c r="AR490" s="9">
        <v>0</v>
      </c>
      <c r="AS490" s="9">
        <v>0</v>
      </c>
      <c r="AT490" s="9">
        <v>0</v>
      </c>
      <c r="AU490" s="9">
        <v>0</v>
      </c>
      <c r="AV490" s="9">
        <v>0</v>
      </c>
      <c r="AW490" s="9">
        <v>0</v>
      </c>
      <c r="AX490" s="9">
        <v>0</v>
      </c>
      <c r="AY490" s="9">
        <v>0</v>
      </c>
      <c r="AZ490" s="9"/>
    </row>
    <row r="491" spans="1:52" x14ac:dyDescent="0.2">
      <c r="A491" s="11" t="s">
        <v>130</v>
      </c>
      <c r="B491" s="9"/>
      <c r="C491" s="9"/>
      <c r="D491" s="9"/>
      <c r="E491" s="9">
        <v>0</v>
      </c>
      <c r="F491" s="9">
        <v>0</v>
      </c>
      <c r="G491" s="9">
        <v>0</v>
      </c>
      <c r="H491" s="9">
        <v>0</v>
      </c>
      <c r="I491" s="9">
        <v>0</v>
      </c>
      <c r="J491" s="9">
        <v>0</v>
      </c>
      <c r="K491" s="9">
        <v>0</v>
      </c>
      <c r="L491" s="9">
        <v>0</v>
      </c>
      <c r="M491" s="9">
        <v>0</v>
      </c>
      <c r="N491" s="9">
        <v>0</v>
      </c>
      <c r="O491" s="9">
        <v>0</v>
      </c>
      <c r="P491" s="9">
        <v>0</v>
      </c>
      <c r="Q491" s="9">
        <v>0</v>
      </c>
      <c r="R491" s="9">
        <v>0</v>
      </c>
      <c r="S491" s="9">
        <v>0</v>
      </c>
      <c r="T491" s="9">
        <v>0</v>
      </c>
      <c r="U491" s="9">
        <v>0</v>
      </c>
      <c r="V491" s="9">
        <v>0</v>
      </c>
      <c r="W491" s="9">
        <v>0</v>
      </c>
      <c r="X491" s="9">
        <v>0</v>
      </c>
      <c r="Y491" s="9">
        <v>0</v>
      </c>
      <c r="Z491" s="9">
        <v>0</v>
      </c>
      <c r="AA491" s="9">
        <v>0</v>
      </c>
      <c r="AB491" s="9">
        <v>0</v>
      </c>
      <c r="AC491" s="9">
        <v>0</v>
      </c>
      <c r="AD491" s="9">
        <v>0</v>
      </c>
      <c r="AE491" s="9">
        <v>0</v>
      </c>
      <c r="AF491" s="9">
        <v>0</v>
      </c>
      <c r="AG491" s="9">
        <v>0</v>
      </c>
      <c r="AH491" s="9">
        <v>0</v>
      </c>
      <c r="AI491" s="9">
        <v>0</v>
      </c>
      <c r="AJ491" s="9">
        <v>0</v>
      </c>
      <c r="AK491" s="9">
        <v>0</v>
      </c>
      <c r="AL491" s="9">
        <v>0</v>
      </c>
      <c r="AM491" s="9">
        <v>0</v>
      </c>
      <c r="AN491" s="9">
        <v>0</v>
      </c>
      <c r="AO491" s="9">
        <v>0</v>
      </c>
      <c r="AP491" s="9">
        <v>0</v>
      </c>
      <c r="AQ491" s="9">
        <v>0</v>
      </c>
      <c r="AR491" s="9">
        <v>0</v>
      </c>
      <c r="AS491" s="9">
        <v>0</v>
      </c>
      <c r="AT491" s="9">
        <v>0</v>
      </c>
      <c r="AU491" s="9">
        <v>0</v>
      </c>
      <c r="AV491" s="9">
        <v>0</v>
      </c>
      <c r="AW491" s="9">
        <v>0</v>
      </c>
      <c r="AX491" s="9">
        <v>0</v>
      </c>
      <c r="AY491" s="9">
        <v>0</v>
      </c>
      <c r="AZ491" s="9"/>
    </row>
    <row r="492" spans="1:52" x14ac:dyDescent="0.2">
      <c r="A492" s="11" t="s">
        <v>113</v>
      </c>
      <c r="B492" s="9"/>
      <c r="C492" s="9"/>
      <c r="D492" s="9"/>
      <c r="E492" s="9">
        <v>0</v>
      </c>
      <c r="F492" s="9">
        <v>0</v>
      </c>
      <c r="G492" s="9">
        <v>0</v>
      </c>
      <c r="H492" s="9">
        <v>0</v>
      </c>
      <c r="I492" s="9">
        <v>0</v>
      </c>
      <c r="J492" s="9">
        <v>0</v>
      </c>
      <c r="K492" s="9">
        <v>0</v>
      </c>
      <c r="L492" s="9">
        <v>0</v>
      </c>
      <c r="M492" s="9">
        <v>0</v>
      </c>
      <c r="N492" s="9">
        <v>0</v>
      </c>
      <c r="O492" s="9">
        <v>0</v>
      </c>
      <c r="P492" s="9">
        <v>0</v>
      </c>
      <c r="Q492" s="9">
        <v>0</v>
      </c>
      <c r="R492" s="9">
        <v>0</v>
      </c>
      <c r="S492" s="9">
        <v>0</v>
      </c>
      <c r="T492" s="9">
        <v>0</v>
      </c>
      <c r="U492" s="9">
        <v>0</v>
      </c>
      <c r="V492" s="9">
        <v>0</v>
      </c>
      <c r="W492" s="9">
        <v>0</v>
      </c>
      <c r="X492" s="9">
        <v>0</v>
      </c>
      <c r="Y492" s="9">
        <v>0</v>
      </c>
      <c r="Z492" s="9">
        <v>0</v>
      </c>
      <c r="AA492" s="9">
        <v>0</v>
      </c>
      <c r="AB492" s="9">
        <v>0</v>
      </c>
      <c r="AC492" s="9">
        <v>0</v>
      </c>
      <c r="AD492" s="9">
        <v>0</v>
      </c>
      <c r="AE492" s="9">
        <v>0</v>
      </c>
      <c r="AF492" s="9">
        <v>0</v>
      </c>
      <c r="AG492" s="9">
        <v>0</v>
      </c>
      <c r="AH492" s="9">
        <v>0</v>
      </c>
      <c r="AI492" s="9">
        <v>0</v>
      </c>
      <c r="AJ492" s="9">
        <v>0</v>
      </c>
      <c r="AK492" s="9">
        <v>0</v>
      </c>
      <c r="AL492" s="9">
        <v>0</v>
      </c>
      <c r="AM492" s="9">
        <v>0</v>
      </c>
      <c r="AN492" s="9">
        <v>0</v>
      </c>
      <c r="AO492" s="9">
        <v>0</v>
      </c>
      <c r="AP492" s="9">
        <v>0</v>
      </c>
      <c r="AQ492" s="9">
        <v>0</v>
      </c>
      <c r="AR492" s="9">
        <v>0</v>
      </c>
      <c r="AS492" s="9">
        <v>0</v>
      </c>
      <c r="AT492" s="9">
        <v>0</v>
      </c>
      <c r="AU492" s="9">
        <v>0</v>
      </c>
      <c r="AV492" s="9">
        <v>0</v>
      </c>
      <c r="AW492" s="9">
        <v>0</v>
      </c>
      <c r="AX492" s="9">
        <v>0</v>
      </c>
      <c r="AY492" s="9">
        <v>0</v>
      </c>
      <c r="AZ492" s="9"/>
    </row>
    <row r="493" spans="1:52" x14ac:dyDescent="0.2">
      <c r="A493" s="11" t="s">
        <v>94</v>
      </c>
      <c r="B493" s="9"/>
      <c r="C493" s="9"/>
      <c r="D493" s="9"/>
      <c r="E493" s="9">
        <v>0</v>
      </c>
      <c r="F493" s="9">
        <v>0</v>
      </c>
      <c r="G493" s="9">
        <v>0</v>
      </c>
      <c r="H493" s="9">
        <v>0</v>
      </c>
      <c r="I493" s="9">
        <v>0</v>
      </c>
      <c r="J493" s="9">
        <v>0</v>
      </c>
      <c r="K493" s="9">
        <v>0</v>
      </c>
      <c r="L493" s="9">
        <v>0</v>
      </c>
      <c r="M493" s="9">
        <v>0</v>
      </c>
      <c r="N493" s="9">
        <v>0</v>
      </c>
      <c r="O493" s="9">
        <v>0</v>
      </c>
      <c r="P493" s="9">
        <v>0</v>
      </c>
      <c r="Q493" s="9">
        <v>0</v>
      </c>
      <c r="R493" s="9">
        <v>0</v>
      </c>
      <c r="S493" s="9">
        <v>0</v>
      </c>
      <c r="T493" s="9">
        <v>0</v>
      </c>
      <c r="U493" s="9">
        <v>0</v>
      </c>
      <c r="V493" s="9">
        <v>0</v>
      </c>
      <c r="W493" s="9">
        <v>0</v>
      </c>
      <c r="X493" s="9">
        <v>0</v>
      </c>
      <c r="Y493" s="9">
        <v>0</v>
      </c>
      <c r="Z493" s="9">
        <v>0</v>
      </c>
      <c r="AA493" s="9">
        <v>0</v>
      </c>
      <c r="AB493" s="9">
        <v>0</v>
      </c>
      <c r="AC493" s="9">
        <v>0</v>
      </c>
      <c r="AD493" s="9">
        <v>0</v>
      </c>
      <c r="AE493" s="9">
        <v>0</v>
      </c>
      <c r="AF493" s="9">
        <v>0</v>
      </c>
      <c r="AG493" s="9">
        <v>0</v>
      </c>
      <c r="AH493" s="9">
        <v>0</v>
      </c>
      <c r="AI493" s="9">
        <v>0</v>
      </c>
      <c r="AJ493" s="9">
        <v>0</v>
      </c>
      <c r="AK493" s="9">
        <v>0</v>
      </c>
      <c r="AL493" s="9">
        <v>0</v>
      </c>
      <c r="AM493" s="9">
        <v>0</v>
      </c>
      <c r="AN493" s="9">
        <v>0</v>
      </c>
      <c r="AO493" s="9">
        <v>0</v>
      </c>
      <c r="AP493" s="9">
        <v>0</v>
      </c>
      <c r="AQ493" s="9">
        <v>0</v>
      </c>
      <c r="AR493" s="9">
        <v>0</v>
      </c>
      <c r="AS493" s="9">
        <v>0</v>
      </c>
      <c r="AT493" s="9">
        <v>0</v>
      </c>
      <c r="AU493" s="9">
        <v>0</v>
      </c>
      <c r="AV493" s="9">
        <v>0</v>
      </c>
      <c r="AW493" s="9">
        <v>0</v>
      </c>
      <c r="AX493" s="9">
        <v>0</v>
      </c>
      <c r="AY493" s="9">
        <v>0</v>
      </c>
      <c r="AZ493" s="9"/>
    </row>
    <row r="494" spans="1:52" x14ac:dyDescent="0.2">
      <c r="A494" s="11" t="s">
        <v>136</v>
      </c>
      <c r="B494" s="9"/>
      <c r="C494" s="9"/>
      <c r="D494" s="9"/>
      <c r="E494" s="9"/>
      <c r="F494" s="9"/>
      <c r="G494" s="9"/>
      <c r="H494" s="9"/>
      <c r="I494" s="9"/>
      <c r="J494" s="9"/>
      <c r="K494" s="9">
        <v>0</v>
      </c>
      <c r="L494" s="9">
        <v>0</v>
      </c>
      <c r="M494" s="9">
        <v>0</v>
      </c>
      <c r="N494" s="9">
        <v>0</v>
      </c>
      <c r="O494" s="9">
        <v>0</v>
      </c>
      <c r="P494" s="9">
        <v>0</v>
      </c>
      <c r="Q494" s="9">
        <v>0</v>
      </c>
      <c r="R494" s="9">
        <v>0</v>
      </c>
      <c r="S494" s="9">
        <v>0</v>
      </c>
      <c r="T494" s="9">
        <v>0</v>
      </c>
      <c r="U494" s="9">
        <v>0</v>
      </c>
      <c r="V494" s="9">
        <v>0</v>
      </c>
      <c r="W494" s="9">
        <v>0</v>
      </c>
      <c r="X494" s="9">
        <v>0</v>
      </c>
      <c r="Y494" s="9">
        <v>0</v>
      </c>
      <c r="Z494" s="9">
        <v>0</v>
      </c>
      <c r="AA494" s="9">
        <v>0</v>
      </c>
      <c r="AB494" s="9"/>
      <c r="AC494" s="9">
        <v>0</v>
      </c>
      <c r="AD494" s="9">
        <v>0</v>
      </c>
      <c r="AE494" s="9">
        <v>0</v>
      </c>
      <c r="AF494" s="9">
        <v>0</v>
      </c>
      <c r="AG494" s="9">
        <v>0</v>
      </c>
      <c r="AH494" s="9">
        <v>0</v>
      </c>
      <c r="AI494" s="9">
        <v>0</v>
      </c>
      <c r="AJ494" s="9">
        <v>0</v>
      </c>
      <c r="AK494" s="9">
        <v>0</v>
      </c>
      <c r="AL494" s="9">
        <v>0</v>
      </c>
      <c r="AM494" s="9">
        <v>0</v>
      </c>
      <c r="AN494" s="9">
        <v>0</v>
      </c>
      <c r="AO494" s="9">
        <v>0</v>
      </c>
      <c r="AP494" s="9">
        <v>0</v>
      </c>
      <c r="AQ494" s="9">
        <v>0</v>
      </c>
      <c r="AR494" s="9">
        <v>0</v>
      </c>
      <c r="AS494" s="9">
        <v>0</v>
      </c>
      <c r="AT494" s="9">
        <v>0</v>
      </c>
      <c r="AU494" s="9">
        <v>0</v>
      </c>
      <c r="AV494" s="9">
        <v>0</v>
      </c>
      <c r="AW494" s="9">
        <v>0</v>
      </c>
      <c r="AX494" s="9">
        <v>0</v>
      </c>
      <c r="AY494" s="9">
        <v>0</v>
      </c>
      <c r="AZ494" s="9"/>
    </row>
    <row r="495" spans="1:52" x14ac:dyDescent="0.2">
      <c r="A495" s="11" t="s">
        <v>100</v>
      </c>
      <c r="B495" s="9"/>
      <c r="C495" s="9"/>
      <c r="D495" s="9"/>
      <c r="E495" s="9">
        <v>0</v>
      </c>
      <c r="F495" s="9">
        <v>0</v>
      </c>
      <c r="G495" s="9">
        <v>0</v>
      </c>
      <c r="H495" s="9">
        <v>0</v>
      </c>
      <c r="I495" s="9">
        <v>0</v>
      </c>
      <c r="J495" s="9">
        <v>0</v>
      </c>
      <c r="K495" s="9">
        <v>0</v>
      </c>
      <c r="L495" s="9">
        <v>0</v>
      </c>
      <c r="M495" s="9">
        <v>0</v>
      </c>
      <c r="N495" s="9">
        <v>0</v>
      </c>
      <c r="O495" s="9">
        <v>0</v>
      </c>
      <c r="P495" s="9">
        <v>0</v>
      </c>
      <c r="Q495" s="9">
        <v>0</v>
      </c>
      <c r="R495" s="9">
        <v>0</v>
      </c>
      <c r="S495" s="9">
        <v>0</v>
      </c>
      <c r="T495" s="9">
        <v>0</v>
      </c>
      <c r="U495" s="9">
        <v>0</v>
      </c>
      <c r="V495" s="9">
        <v>0</v>
      </c>
      <c r="W495" s="9">
        <v>0</v>
      </c>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row>
    <row r="496" spans="1:52" x14ac:dyDescent="0.2">
      <c r="A496" s="11" t="s">
        <v>131</v>
      </c>
      <c r="B496" s="9"/>
      <c r="C496" s="9"/>
      <c r="D496" s="9"/>
      <c r="E496" s="9"/>
      <c r="F496" s="9"/>
      <c r="G496" s="9"/>
      <c r="H496" s="9"/>
      <c r="I496" s="9"/>
      <c r="J496" s="9"/>
      <c r="K496" s="9"/>
      <c r="L496" s="9"/>
      <c r="M496" s="9"/>
      <c r="N496" s="9"/>
      <c r="O496" s="9">
        <v>0</v>
      </c>
      <c r="P496" s="9">
        <v>0</v>
      </c>
      <c r="Q496" s="9">
        <v>0</v>
      </c>
      <c r="R496" s="9">
        <v>0</v>
      </c>
      <c r="S496" s="9">
        <v>0</v>
      </c>
      <c r="T496" s="9">
        <v>0</v>
      </c>
      <c r="U496" s="9">
        <v>0</v>
      </c>
      <c r="V496" s="9">
        <v>0</v>
      </c>
      <c r="W496" s="9">
        <v>0</v>
      </c>
      <c r="X496" s="9">
        <v>0</v>
      </c>
      <c r="Y496" s="9">
        <v>0</v>
      </c>
      <c r="Z496" s="9">
        <v>0</v>
      </c>
      <c r="AA496" s="9">
        <v>0</v>
      </c>
      <c r="AB496" s="9">
        <v>0</v>
      </c>
      <c r="AC496" s="9">
        <v>0</v>
      </c>
      <c r="AD496" s="9">
        <v>0</v>
      </c>
      <c r="AE496" s="9">
        <v>0</v>
      </c>
      <c r="AF496" s="9">
        <v>0</v>
      </c>
      <c r="AG496" s="9">
        <v>0</v>
      </c>
      <c r="AH496" s="9">
        <v>0</v>
      </c>
      <c r="AI496" s="9">
        <v>0</v>
      </c>
      <c r="AJ496" s="9">
        <v>0</v>
      </c>
      <c r="AK496" s="9">
        <v>0</v>
      </c>
      <c r="AL496" s="9">
        <v>0</v>
      </c>
      <c r="AM496" s="9">
        <v>0</v>
      </c>
      <c r="AN496" s="9">
        <v>0</v>
      </c>
      <c r="AO496" s="9">
        <v>0</v>
      </c>
      <c r="AP496" s="9">
        <v>0</v>
      </c>
      <c r="AQ496" s="9">
        <v>0</v>
      </c>
      <c r="AR496" s="9">
        <v>0</v>
      </c>
      <c r="AS496" s="9">
        <v>0</v>
      </c>
      <c r="AT496" s="9">
        <v>0</v>
      </c>
      <c r="AU496" s="9">
        <v>0</v>
      </c>
      <c r="AV496" s="9">
        <v>0</v>
      </c>
      <c r="AW496" s="9">
        <v>0</v>
      </c>
      <c r="AX496" s="9">
        <v>0</v>
      </c>
      <c r="AY496" s="9">
        <v>0</v>
      </c>
      <c r="AZ496" s="9"/>
    </row>
    <row r="497" spans="1:52" x14ac:dyDescent="0.2">
      <c r="A497" s="11" t="s">
        <v>114</v>
      </c>
      <c r="B497" s="9"/>
      <c r="C497" s="9"/>
      <c r="D497" s="9"/>
      <c r="E497" s="9">
        <v>0</v>
      </c>
      <c r="F497" s="9">
        <v>0</v>
      </c>
      <c r="G497" s="9">
        <v>0</v>
      </c>
      <c r="H497" s="9">
        <v>0</v>
      </c>
      <c r="I497" s="9">
        <v>0</v>
      </c>
      <c r="J497" s="9">
        <v>0</v>
      </c>
      <c r="K497" s="9">
        <v>0</v>
      </c>
      <c r="L497" s="9">
        <v>0</v>
      </c>
      <c r="M497" s="9">
        <v>0</v>
      </c>
      <c r="N497" s="9">
        <v>0</v>
      </c>
      <c r="O497" s="9">
        <v>0</v>
      </c>
      <c r="P497" s="9">
        <v>0</v>
      </c>
      <c r="Q497" s="9">
        <v>0</v>
      </c>
      <c r="R497" s="9">
        <v>0</v>
      </c>
      <c r="S497" s="9">
        <v>0</v>
      </c>
      <c r="T497" s="9">
        <v>0</v>
      </c>
      <c r="U497" s="9">
        <v>0</v>
      </c>
      <c r="V497" s="9">
        <v>0</v>
      </c>
      <c r="W497" s="9">
        <v>0</v>
      </c>
      <c r="X497" s="9">
        <v>0</v>
      </c>
      <c r="Y497" s="9">
        <v>0</v>
      </c>
      <c r="Z497" s="9">
        <v>0</v>
      </c>
      <c r="AA497" s="9">
        <v>0</v>
      </c>
      <c r="AB497" s="9">
        <v>0</v>
      </c>
      <c r="AC497" s="9">
        <v>0</v>
      </c>
      <c r="AD497" s="9">
        <v>0</v>
      </c>
      <c r="AE497" s="9">
        <v>0</v>
      </c>
      <c r="AF497" s="9">
        <v>0</v>
      </c>
      <c r="AG497" s="9">
        <v>0</v>
      </c>
      <c r="AH497" s="9">
        <v>0</v>
      </c>
      <c r="AI497" s="9">
        <v>0</v>
      </c>
      <c r="AJ497" s="9">
        <v>0</v>
      </c>
      <c r="AK497" s="9">
        <v>0</v>
      </c>
      <c r="AL497" s="9">
        <v>0</v>
      </c>
      <c r="AM497" s="9">
        <v>0</v>
      </c>
      <c r="AN497" s="9">
        <v>0</v>
      </c>
      <c r="AO497" s="9">
        <v>0</v>
      </c>
      <c r="AP497" s="9">
        <v>0</v>
      </c>
      <c r="AQ497" s="9">
        <v>0</v>
      </c>
      <c r="AR497" s="9">
        <v>0</v>
      </c>
      <c r="AS497" s="9">
        <v>0</v>
      </c>
      <c r="AT497" s="9">
        <v>0</v>
      </c>
      <c r="AU497" s="9">
        <v>0</v>
      </c>
      <c r="AV497" s="9">
        <v>0</v>
      </c>
      <c r="AW497" s="9">
        <v>0</v>
      </c>
      <c r="AX497" s="9">
        <v>0</v>
      </c>
      <c r="AY497" s="9">
        <v>0</v>
      </c>
      <c r="AZ497" s="9"/>
    </row>
    <row r="498" spans="1:52" x14ac:dyDescent="0.2">
      <c r="A498" s="11" t="s">
        <v>95</v>
      </c>
      <c r="B498" s="9"/>
      <c r="C498" s="9"/>
      <c r="D498" s="9"/>
      <c r="E498" s="9">
        <v>0</v>
      </c>
      <c r="F498" s="9">
        <v>0</v>
      </c>
      <c r="G498" s="9">
        <v>0</v>
      </c>
      <c r="H498" s="9">
        <v>0</v>
      </c>
      <c r="I498" s="9">
        <v>0</v>
      </c>
      <c r="J498" s="9">
        <v>0</v>
      </c>
      <c r="K498" s="9">
        <v>0</v>
      </c>
      <c r="L498" s="9">
        <v>0</v>
      </c>
      <c r="M498" s="9">
        <v>0</v>
      </c>
      <c r="N498" s="9">
        <v>0</v>
      </c>
      <c r="O498" s="9">
        <v>0</v>
      </c>
      <c r="P498" s="9">
        <v>0</v>
      </c>
      <c r="Q498" s="9">
        <v>0</v>
      </c>
      <c r="R498" s="9">
        <v>0</v>
      </c>
      <c r="S498" s="9">
        <v>0</v>
      </c>
      <c r="T498" s="9">
        <v>0</v>
      </c>
      <c r="U498" s="9">
        <v>0</v>
      </c>
      <c r="V498" s="9">
        <v>0</v>
      </c>
      <c r="W498" s="9">
        <v>0</v>
      </c>
      <c r="X498" s="9">
        <v>0</v>
      </c>
      <c r="Y498" s="9">
        <v>0</v>
      </c>
      <c r="Z498" s="9">
        <v>0</v>
      </c>
      <c r="AA498" s="9">
        <v>0</v>
      </c>
      <c r="AB498" s="9">
        <v>0</v>
      </c>
      <c r="AC498" s="9">
        <v>0</v>
      </c>
      <c r="AD498" s="9">
        <v>0</v>
      </c>
      <c r="AE498" s="9">
        <v>0</v>
      </c>
      <c r="AF498" s="9">
        <v>0</v>
      </c>
      <c r="AG498" s="9">
        <v>0</v>
      </c>
      <c r="AH498" s="9">
        <v>0</v>
      </c>
      <c r="AI498" s="9">
        <v>0</v>
      </c>
      <c r="AJ498" s="9">
        <v>0</v>
      </c>
      <c r="AK498" s="9">
        <v>0</v>
      </c>
      <c r="AL498" s="9">
        <v>0</v>
      </c>
      <c r="AM498" s="9">
        <v>0</v>
      </c>
      <c r="AN498" s="9">
        <v>0</v>
      </c>
      <c r="AO498" s="9">
        <v>0</v>
      </c>
      <c r="AP498" s="9">
        <v>0</v>
      </c>
      <c r="AQ498" s="9">
        <v>0</v>
      </c>
      <c r="AR498" s="9">
        <v>0</v>
      </c>
      <c r="AS498" s="9">
        <v>0</v>
      </c>
      <c r="AT498" s="9">
        <v>0</v>
      </c>
      <c r="AU498" s="9">
        <v>0</v>
      </c>
      <c r="AV498" s="9">
        <v>0</v>
      </c>
      <c r="AW498" s="9">
        <v>0</v>
      </c>
      <c r="AX498" s="9">
        <v>0</v>
      </c>
      <c r="AY498" s="9">
        <v>0</v>
      </c>
      <c r="AZ498" s="9"/>
    </row>
    <row r="499" spans="1:52" x14ac:dyDescent="0.2">
      <c r="A499" s="8" t="s">
        <v>10</v>
      </c>
      <c r="B499" s="9">
        <v>424165</v>
      </c>
      <c r="C499" s="9">
        <v>427670</v>
      </c>
      <c r="D499" s="9">
        <v>428989</v>
      </c>
      <c r="E499" s="9">
        <v>433943</v>
      </c>
      <c r="F499" s="9">
        <v>442805</v>
      </c>
      <c r="G499" s="9">
        <v>446721</v>
      </c>
      <c r="H499" s="9">
        <v>452944</v>
      </c>
      <c r="I499" s="9">
        <v>460132</v>
      </c>
      <c r="J499" s="9">
        <v>466107</v>
      </c>
      <c r="K499" s="9">
        <v>473971</v>
      </c>
      <c r="L499" s="9">
        <v>483953</v>
      </c>
      <c r="M499" s="9">
        <v>508650</v>
      </c>
      <c r="N499" s="9">
        <v>521064</v>
      </c>
      <c r="O499" s="9">
        <v>526569</v>
      </c>
      <c r="P499" s="9">
        <v>529128</v>
      </c>
      <c r="Q499" s="9">
        <v>529427</v>
      </c>
      <c r="R499" s="9">
        <v>530493</v>
      </c>
      <c r="S499" s="9">
        <v>534006</v>
      </c>
      <c r="T499" s="9">
        <v>538765</v>
      </c>
      <c r="U499" s="9">
        <v>544407</v>
      </c>
      <c r="V499" s="9">
        <v>551118</v>
      </c>
      <c r="W499" s="9">
        <v>558604</v>
      </c>
      <c r="X499" s="9">
        <v>562061</v>
      </c>
      <c r="Y499" s="9">
        <v>573319</v>
      </c>
      <c r="Z499" s="9">
        <v>575250</v>
      </c>
      <c r="AA499" s="9">
        <v>578707</v>
      </c>
      <c r="AB499" s="9">
        <v>587130</v>
      </c>
      <c r="AC499" s="9">
        <v>593119</v>
      </c>
      <c r="AD499" s="9">
        <v>606816</v>
      </c>
      <c r="AE499" s="9">
        <v>607051</v>
      </c>
      <c r="AF499" s="9">
        <v>610044</v>
      </c>
      <c r="AG499" s="9">
        <v>610728</v>
      </c>
      <c r="AH499" s="9">
        <v>613304</v>
      </c>
      <c r="AI499" s="9">
        <v>617260</v>
      </c>
      <c r="AJ499" s="9">
        <v>620214</v>
      </c>
      <c r="AK499" s="9">
        <v>625550</v>
      </c>
      <c r="AL499" s="9">
        <v>628216</v>
      </c>
      <c r="AM499" s="9">
        <v>627466</v>
      </c>
      <c r="AN499" s="9">
        <v>624099</v>
      </c>
      <c r="AO499" s="9">
        <v>618203</v>
      </c>
      <c r="AP499" s="9">
        <v>622024</v>
      </c>
      <c r="AQ499" s="9">
        <v>621261</v>
      </c>
      <c r="AR499" s="9">
        <v>622244</v>
      </c>
      <c r="AS499" s="9">
        <v>619319</v>
      </c>
      <c r="AT499" s="9">
        <v>624573</v>
      </c>
      <c r="AU499" s="9">
        <v>623227</v>
      </c>
      <c r="AV499" s="9">
        <v>619662</v>
      </c>
      <c r="AW499" s="9">
        <v>621015</v>
      </c>
      <c r="AX499" s="9">
        <v>613614</v>
      </c>
      <c r="AY499" s="9">
        <v>611651</v>
      </c>
      <c r="AZ499" s="9"/>
    </row>
    <row r="500" spans="1:52" x14ac:dyDescent="0.2">
      <c r="AZ500" s="9"/>
    </row>
    <row r="501" spans="1:52" x14ac:dyDescent="0.2">
      <c r="A501" s="25" t="s">
        <v>4</v>
      </c>
      <c r="B501" s="25">
        <v>8510</v>
      </c>
      <c r="C501" s="25">
        <v>8536</v>
      </c>
      <c r="D501" s="25">
        <v>8563</v>
      </c>
      <c r="E501" s="25">
        <v>8563</v>
      </c>
      <c r="F501" s="25">
        <v>8563</v>
      </c>
      <c r="G501" s="25">
        <v>8720</v>
      </c>
      <c r="H501" s="25">
        <v>8720</v>
      </c>
      <c r="I501" s="25">
        <v>8720</v>
      </c>
      <c r="J501" s="25">
        <v>9007</v>
      </c>
      <c r="K501" s="25">
        <v>9104</v>
      </c>
      <c r="L501" s="25">
        <v>9179</v>
      </c>
      <c r="M501" s="25">
        <v>9210</v>
      </c>
      <c r="N501" s="25">
        <v>9273</v>
      </c>
      <c r="O501" s="25">
        <v>9344</v>
      </c>
      <c r="P501" s="25">
        <v>9394</v>
      </c>
      <c r="Q501" s="25">
        <v>9438</v>
      </c>
      <c r="R501" s="25">
        <v>9519</v>
      </c>
      <c r="S501" s="25">
        <v>9577</v>
      </c>
      <c r="T501" s="25">
        <v>9753</v>
      </c>
      <c r="U501" s="25">
        <v>9957</v>
      </c>
      <c r="V501" s="25">
        <v>10136</v>
      </c>
      <c r="W501" s="25">
        <v>10369</v>
      </c>
      <c r="X501" s="25">
        <v>10626</v>
      </c>
      <c r="Y501" s="25">
        <v>10897</v>
      </c>
      <c r="Z501" s="25">
        <v>0</v>
      </c>
      <c r="AA501" s="25">
        <v>0</v>
      </c>
      <c r="AB501" s="25">
        <v>11597</v>
      </c>
      <c r="AC501" s="25">
        <v>11896</v>
      </c>
      <c r="AD501" s="25">
        <v>12088</v>
      </c>
      <c r="AE501" s="25">
        <v>12202</v>
      </c>
      <c r="AF501" s="25">
        <v>12330</v>
      </c>
      <c r="AG501" s="25">
        <v>12644</v>
      </c>
      <c r="AH501" s="25">
        <v>13014</v>
      </c>
      <c r="AI501" s="25">
        <v>13274</v>
      </c>
      <c r="AJ501" s="25">
        <v>13510</v>
      </c>
      <c r="AK501" s="25">
        <v>13759</v>
      </c>
      <c r="AL501" s="25">
        <v>14045</v>
      </c>
      <c r="AM501" s="25">
        <v>14211</v>
      </c>
      <c r="AN501" s="25">
        <v>14390</v>
      </c>
      <c r="AO501" s="25">
        <v>14544</v>
      </c>
      <c r="AP501" s="25">
        <v>14701</v>
      </c>
      <c r="AQ501" s="25">
        <v>14805</v>
      </c>
      <c r="AR501" s="25">
        <v>14967</v>
      </c>
      <c r="AS501" s="25">
        <v>15099</v>
      </c>
      <c r="AT501" s="25">
        <v>15267</v>
      </c>
      <c r="AU501" s="25">
        <v>15463</v>
      </c>
      <c r="AV501" s="25">
        <v>15786</v>
      </c>
      <c r="AW501" s="69">
        <v>16016</v>
      </c>
      <c r="AX501" s="9">
        <v>16222</v>
      </c>
      <c r="AZ501" s="9"/>
    </row>
    <row r="502" spans="1:52" x14ac:dyDescent="0.2">
      <c r="A502" s="25" t="s">
        <v>6</v>
      </c>
      <c r="B502" s="25">
        <v>1087</v>
      </c>
      <c r="C502" s="25">
        <v>1097</v>
      </c>
      <c r="D502" s="25">
        <v>1104</v>
      </c>
      <c r="E502" s="25">
        <v>1174</v>
      </c>
      <c r="F502" s="25">
        <v>1179</v>
      </c>
      <c r="G502" s="25">
        <v>1181</v>
      </c>
      <c r="H502" s="25">
        <v>1193</v>
      </c>
      <c r="I502" s="25">
        <v>1191</v>
      </c>
      <c r="J502" s="25">
        <v>1197</v>
      </c>
      <c r="K502" s="25">
        <v>1238</v>
      </c>
      <c r="L502" s="25">
        <v>1362</v>
      </c>
      <c r="M502" s="25">
        <v>1374</v>
      </c>
      <c r="N502" s="25">
        <v>1374</v>
      </c>
      <c r="O502" s="25">
        <v>1389</v>
      </c>
      <c r="P502" s="25">
        <v>1426</v>
      </c>
      <c r="Q502" s="25">
        <v>1427</v>
      </c>
      <c r="R502" s="25">
        <v>1422</v>
      </c>
      <c r="S502" s="25">
        <v>1421</v>
      </c>
      <c r="T502" s="25">
        <v>1441</v>
      </c>
      <c r="U502" s="25">
        <v>1469</v>
      </c>
      <c r="V502" s="25">
        <v>1540</v>
      </c>
      <c r="W502" s="25">
        <v>1591</v>
      </c>
      <c r="X502" s="25">
        <v>1624</v>
      </c>
      <c r="Y502" s="25"/>
      <c r="Z502" s="25">
        <v>1671</v>
      </c>
      <c r="AA502" s="25">
        <v>1694</v>
      </c>
      <c r="AB502" s="25"/>
      <c r="AC502" s="25"/>
      <c r="AD502" s="25"/>
      <c r="AE502" s="25"/>
      <c r="AF502" s="25"/>
      <c r="AG502" s="25"/>
      <c r="AH502" s="25"/>
      <c r="AI502" s="25"/>
      <c r="AJ502" s="25"/>
      <c r="AK502" s="25"/>
      <c r="AL502" s="25"/>
      <c r="AM502" s="25"/>
      <c r="AN502" s="25"/>
      <c r="AO502" s="25"/>
      <c r="AP502" s="25"/>
      <c r="AQ502" s="25"/>
      <c r="AR502" s="25"/>
      <c r="AS502" s="25"/>
      <c r="AT502" s="25"/>
      <c r="AU502" s="25"/>
      <c r="AV502" s="25"/>
      <c r="AZ502" s="9"/>
    </row>
    <row r="503" spans="1:52" x14ac:dyDescent="0.2">
      <c r="AZ503" s="9"/>
    </row>
    <row r="504" spans="1:52" ht="16" thickBot="1" x14ac:dyDescent="0.25">
      <c r="A504" s="26" t="s">
        <v>144</v>
      </c>
      <c r="B504" s="18">
        <f>B499-B485+B501+B502</f>
        <v>433762</v>
      </c>
      <c r="C504" s="18">
        <f t="shared" ref="C504:AX504" si="11">C499-C485+C501+C502</f>
        <v>437303</v>
      </c>
      <c r="D504" s="18">
        <f t="shared" si="11"/>
        <v>438656</v>
      </c>
      <c r="E504" s="18">
        <f t="shared" si="11"/>
        <v>443680</v>
      </c>
      <c r="F504" s="18">
        <f t="shared" si="11"/>
        <v>452547</v>
      </c>
      <c r="G504" s="18">
        <f t="shared" si="11"/>
        <v>456622</v>
      </c>
      <c r="H504" s="18">
        <f t="shared" si="11"/>
        <v>462857</v>
      </c>
      <c r="I504" s="18">
        <f t="shared" si="11"/>
        <v>470043</v>
      </c>
      <c r="J504" s="18">
        <f t="shared" si="11"/>
        <v>476311</v>
      </c>
      <c r="K504" s="18">
        <f t="shared" si="11"/>
        <v>484313</v>
      </c>
      <c r="L504" s="18">
        <f t="shared" si="11"/>
        <v>494494</v>
      </c>
      <c r="M504" s="18">
        <f t="shared" si="11"/>
        <v>519234</v>
      </c>
      <c r="N504" s="18">
        <f t="shared" si="11"/>
        <v>530639</v>
      </c>
      <c r="O504" s="18">
        <f t="shared" si="11"/>
        <v>536218</v>
      </c>
      <c r="P504" s="18">
        <f t="shared" si="11"/>
        <v>538861</v>
      </c>
      <c r="Q504" s="18">
        <f t="shared" si="11"/>
        <v>539202</v>
      </c>
      <c r="R504" s="18">
        <f t="shared" si="11"/>
        <v>540342</v>
      </c>
      <c r="S504" s="18">
        <f t="shared" si="11"/>
        <v>543911</v>
      </c>
      <c r="T504" s="18">
        <f t="shared" si="11"/>
        <v>548862</v>
      </c>
      <c r="U504" s="18">
        <f t="shared" si="11"/>
        <v>554732</v>
      </c>
      <c r="V504" s="18">
        <f t="shared" si="11"/>
        <v>561684</v>
      </c>
      <c r="W504" s="18">
        <f t="shared" si="11"/>
        <v>569449</v>
      </c>
      <c r="X504" s="18">
        <f t="shared" si="11"/>
        <v>573189</v>
      </c>
      <c r="Y504" s="18">
        <f t="shared" si="11"/>
        <v>583089</v>
      </c>
      <c r="Z504" s="18">
        <f t="shared" si="11"/>
        <v>575792</v>
      </c>
      <c r="AA504" s="18">
        <f t="shared" si="11"/>
        <v>579270</v>
      </c>
      <c r="AB504" s="18">
        <f t="shared" si="11"/>
        <v>597594</v>
      </c>
      <c r="AC504" s="18">
        <f t="shared" si="11"/>
        <v>603860</v>
      </c>
      <c r="AD504" s="18">
        <f t="shared" si="11"/>
        <v>617748</v>
      </c>
      <c r="AE504" s="18">
        <f t="shared" si="11"/>
        <v>618097</v>
      </c>
      <c r="AF504" s="18">
        <f t="shared" si="11"/>
        <v>621218</v>
      </c>
      <c r="AG504" s="18">
        <f t="shared" si="11"/>
        <v>622216</v>
      </c>
      <c r="AH504" s="18">
        <f t="shared" si="11"/>
        <v>625159</v>
      </c>
      <c r="AI504" s="18">
        <f t="shared" si="11"/>
        <v>629375</v>
      </c>
      <c r="AJ504" s="18">
        <f t="shared" si="11"/>
        <v>632552</v>
      </c>
      <c r="AK504" s="18">
        <f t="shared" si="11"/>
        <v>638136</v>
      </c>
      <c r="AL504" s="18">
        <f t="shared" si="11"/>
        <v>641085</v>
      </c>
      <c r="AM504" s="18">
        <f t="shared" si="11"/>
        <v>640508</v>
      </c>
      <c r="AN504" s="18">
        <f t="shared" si="11"/>
        <v>637317</v>
      </c>
      <c r="AO504" s="18">
        <f t="shared" si="11"/>
        <v>631575</v>
      </c>
      <c r="AP504" s="18">
        <f t="shared" si="11"/>
        <v>635547</v>
      </c>
      <c r="AQ504" s="18">
        <f t="shared" si="11"/>
        <v>634887</v>
      </c>
      <c r="AR504" s="18">
        <f t="shared" si="11"/>
        <v>636032</v>
      </c>
      <c r="AS504" s="18">
        <f t="shared" si="11"/>
        <v>633240</v>
      </c>
      <c r="AT504" s="18">
        <f t="shared" si="11"/>
        <v>638658</v>
      </c>
      <c r="AU504" s="18">
        <f t="shared" si="11"/>
        <v>637505</v>
      </c>
      <c r="AV504" s="18">
        <f t="shared" si="11"/>
        <v>634263</v>
      </c>
      <c r="AW504" s="18">
        <f t="shared" si="11"/>
        <v>635845</v>
      </c>
      <c r="AX504" s="18">
        <f t="shared" si="11"/>
        <v>628648</v>
      </c>
      <c r="AZ504" s="9"/>
    </row>
    <row r="505" spans="1:52" ht="16" thickTop="1" x14ac:dyDescent="0.2">
      <c r="AZ505" s="9"/>
    </row>
    <row r="506" spans="1:52" x14ac:dyDescent="0.2">
      <c r="A506" t="s">
        <v>145</v>
      </c>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Z506" s="9"/>
    </row>
    <row r="507" spans="1:52" x14ac:dyDescent="0.2">
      <c r="A507" s="30"/>
      <c r="AZ507" s="9"/>
    </row>
    <row r="508" spans="1:52" x14ac:dyDescent="0.2">
      <c r="A508" t="s">
        <v>148</v>
      </c>
      <c r="AZ508" s="9"/>
    </row>
    <row r="509" spans="1:52" x14ac:dyDescent="0.2">
      <c r="AZ509" s="9"/>
    </row>
    <row r="510" spans="1:52" x14ac:dyDescent="0.2">
      <c r="A510" s="32" t="s">
        <v>146</v>
      </c>
      <c r="AZ510" s="9"/>
    </row>
    <row r="511" spans="1:52" x14ac:dyDescent="0.2">
      <c r="A511" t="s">
        <v>151</v>
      </c>
      <c r="AZ511" s="9"/>
    </row>
    <row r="512" spans="1:52" x14ac:dyDescent="0.2">
      <c r="AZ512" s="9"/>
    </row>
    <row r="513" spans="1:59" x14ac:dyDescent="0.2">
      <c r="AZ513" s="9"/>
      <c r="BE513" s="9"/>
      <c r="BF513" s="9"/>
      <c r="BG513" s="9"/>
    </row>
    <row r="514" spans="1:59" x14ac:dyDescent="0.2">
      <c r="AZ514" s="9"/>
      <c r="BE514" s="9"/>
      <c r="BF514" s="9"/>
      <c r="BG514" s="9"/>
    </row>
    <row r="515" spans="1:59" ht="19" x14ac:dyDescent="0.25">
      <c r="A515" s="49" t="s">
        <v>162</v>
      </c>
      <c r="H515" s="49"/>
      <c r="AZ515" s="9"/>
    </row>
    <row r="516" spans="1:59" ht="19" x14ac:dyDescent="0.25">
      <c r="A516" s="49"/>
      <c r="H516" s="49"/>
      <c r="AZ516" s="9"/>
    </row>
    <row r="517" spans="1:59" x14ac:dyDescent="0.2">
      <c r="C517" s="61"/>
      <c r="D517" s="61"/>
      <c r="E517" s="61"/>
      <c r="F517" s="61"/>
      <c r="G517" s="61"/>
      <c r="H517" s="61"/>
      <c r="I517" s="61"/>
      <c r="J517" s="61"/>
      <c r="K517" s="61"/>
      <c r="L517" s="61"/>
      <c r="M517" s="61"/>
      <c r="AZ517" s="9"/>
    </row>
    <row r="518" spans="1:59" x14ac:dyDescent="0.2">
      <c r="A518" s="34" t="s">
        <v>68</v>
      </c>
      <c r="B518" t="s">
        <v>115</v>
      </c>
      <c r="AZ518" s="9"/>
    </row>
    <row r="519" spans="1:59" x14ac:dyDescent="0.2">
      <c r="A519" s="34" t="s">
        <v>161</v>
      </c>
      <c r="B519" t="s">
        <v>160</v>
      </c>
      <c r="AZ519" s="9"/>
    </row>
    <row r="520" spans="1:59" x14ac:dyDescent="0.2">
      <c r="AZ520" s="9"/>
    </row>
    <row r="521" spans="1:59" x14ac:dyDescent="0.2">
      <c r="A521" s="34" t="s">
        <v>9</v>
      </c>
      <c r="B521" s="34" t="s">
        <v>7</v>
      </c>
    </row>
    <row r="522" spans="1:59" x14ac:dyDescent="0.2">
      <c r="B522" t="s">
        <v>176</v>
      </c>
      <c r="C522" t="s">
        <v>209</v>
      </c>
      <c r="D522" t="s">
        <v>175</v>
      </c>
      <c r="E522" t="s">
        <v>210</v>
      </c>
      <c r="F522" t="s">
        <v>174</v>
      </c>
      <c r="G522" t="s">
        <v>211</v>
      </c>
      <c r="H522" t="s">
        <v>173</v>
      </c>
      <c r="I522" t="s">
        <v>212</v>
      </c>
      <c r="J522" t="s">
        <v>208</v>
      </c>
      <c r="K522" t="s">
        <v>213</v>
      </c>
      <c r="L522" t="s">
        <v>10</v>
      </c>
    </row>
    <row r="523" spans="1:59" x14ac:dyDescent="0.2">
      <c r="A523" s="34" t="s">
        <v>8</v>
      </c>
      <c r="B523" t="s">
        <v>159</v>
      </c>
      <c r="D523" t="s">
        <v>159</v>
      </c>
      <c r="F523" t="s">
        <v>159</v>
      </c>
      <c r="H523" t="s">
        <v>159</v>
      </c>
      <c r="J523" t="s">
        <v>159</v>
      </c>
    </row>
    <row r="524" spans="1:59" x14ac:dyDescent="0.2">
      <c r="A524" s="8" t="s">
        <v>102</v>
      </c>
      <c r="B524" s="61">
        <v>11117</v>
      </c>
      <c r="C524" s="61">
        <v>11117</v>
      </c>
      <c r="D524" s="61">
        <v>11099</v>
      </c>
      <c r="E524" s="61">
        <v>11099</v>
      </c>
      <c r="F524" s="61">
        <v>10981</v>
      </c>
      <c r="G524" s="61">
        <v>10981</v>
      </c>
      <c r="H524" s="61">
        <v>10945</v>
      </c>
      <c r="I524" s="61">
        <v>10945</v>
      </c>
      <c r="J524" s="61">
        <v>10924</v>
      </c>
      <c r="K524" s="61">
        <v>10924</v>
      </c>
      <c r="L524" s="61">
        <v>55066</v>
      </c>
    </row>
    <row r="525" spans="1:59" x14ac:dyDescent="0.2">
      <c r="A525" s="8" t="s">
        <v>105</v>
      </c>
      <c r="B525" s="61">
        <v>1704</v>
      </c>
      <c r="C525" s="61">
        <v>1704</v>
      </c>
      <c r="D525" s="61">
        <v>1776</v>
      </c>
      <c r="E525" s="61">
        <v>1776</v>
      </c>
      <c r="F525" s="61">
        <v>1792</v>
      </c>
      <c r="G525" s="61">
        <v>1792</v>
      </c>
      <c r="H525" s="61">
        <v>1685</v>
      </c>
      <c r="I525" s="61">
        <v>1685</v>
      </c>
      <c r="J525" s="61">
        <v>1685</v>
      </c>
      <c r="K525" s="61">
        <v>1685</v>
      </c>
      <c r="L525" s="61">
        <v>8642</v>
      </c>
    </row>
    <row r="526" spans="1:59" x14ac:dyDescent="0.2">
      <c r="A526" s="8" t="s">
        <v>107</v>
      </c>
      <c r="B526" s="61">
        <v>203</v>
      </c>
      <c r="C526" s="61">
        <v>203</v>
      </c>
      <c r="D526" s="61">
        <v>192</v>
      </c>
      <c r="E526" s="61">
        <v>192</v>
      </c>
      <c r="F526" s="61">
        <v>130</v>
      </c>
      <c r="G526" s="61">
        <v>130</v>
      </c>
      <c r="H526" s="61">
        <v>126</v>
      </c>
      <c r="I526" s="61">
        <v>126</v>
      </c>
      <c r="J526" s="61">
        <v>125</v>
      </c>
      <c r="K526" s="61">
        <v>125</v>
      </c>
      <c r="L526" s="61">
        <v>776</v>
      </c>
    </row>
    <row r="527" spans="1:59" x14ac:dyDescent="0.2">
      <c r="A527" s="8" t="s">
        <v>10</v>
      </c>
      <c r="B527" s="61">
        <v>13024</v>
      </c>
      <c r="C527" s="61">
        <v>13024</v>
      </c>
      <c r="D527" s="61">
        <v>13067</v>
      </c>
      <c r="E527" s="61">
        <v>13067</v>
      </c>
      <c r="F527" s="61">
        <v>12903</v>
      </c>
      <c r="G527" s="61">
        <v>12903</v>
      </c>
      <c r="H527" s="61">
        <v>12756</v>
      </c>
      <c r="I527" s="61">
        <v>12756</v>
      </c>
      <c r="J527" s="61">
        <v>12734</v>
      </c>
      <c r="K527" s="61">
        <v>12734</v>
      </c>
      <c r="L527" s="61">
        <v>64484</v>
      </c>
    </row>
    <row r="530" spans="1:59" x14ac:dyDescent="0.2">
      <c r="A530" s="62" t="s">
        <v>163</v>
      </c>
      <c r="B530">
        <v>650</v>
      </c>
      <c r="D530">
        <v>700</v>
      </c>
      <c r="F530">
        <v>749</v>
      </c>
      <c r="H530">
        <v>809</v>
      </c>
      <c r="J530" s="76">
        <v>801</v>
      </c>
    </row>
    <row r="532" spans="1:59" x14ac:dyDescent="0.2">
      <c r="A532" s="64" t="s">
        <v>29</v>
      </c>
      <c r="B532" s="65">
        <f>B530+B527</f>
        <v>13674</v>
      </c>
      <c r="C532" s="65"/>
      <c r="D532" s="65">
        <f>D530+D527</f>
        <v>13767</v>
      </c>
      <c r="E532" s="65"/>
      <c r="F532" s="65">
        <f>F530+F527</f>
        <v>13652</v>
      </c>
      <c r="G532" s="65"/>
      <c r="H532" s="65">
        <f>H530+H527</f>
        <v>13565</v>
      </c>
      <c r="I532" s="65"/>
      <c r="J532" s="65">
        <f>J530+J527</f>
        <v>13535</v>
      </c>
      <c r="K532" s="65"/>
      <c r="L532" s="65">
        <f t="shared" ref="L532" si="12">L530+L528</f>
        <v>0</v>
      </c>
    </row>
    <row r="534" spans="1:59" x14ac:dyDescent="0.2">
      <c r="A534" s="66" t="s">
        <v>30</v>
      </c>
      <c r="B534" s="10">
        <v>32523048</v>
      </c>
      <c r="C534" s="10"/>
      <c r="D534" s="10">
        <v>32583998</v>
      </c>
      <c r="E534" s="10"/>
      <c r="F534" s="10">
        <v>32576290</v>
      </c>
      <c r="G534" s="10"/>
      <c r="H534" s="10">
        <v>32651557</v>
      </c>
      <c r="J534" s="10">
        <v>32651557</v>
      </c>
    </row>
    <row r="535" spans="1:59" x14ac:dyDescent="0.2">
      <c r="A535" s="66" t="s">
        <v>177</v>
      </c>
      <c r="B535" s="10"/>
      <c r="C535" s="10"/>
      <c r="D535" s="10"/>
      <c r="E535" s="10"/>
      <c r="F535" s="10"/>
      <c r="G535" s="10"/>
      <c r="H535" s="10"/>
    </row>
    <row r="536" spans="1:59" x14ac:dyDescent="0.2">
      <c r="A536" s="68" t="s">
        <v>178</v>
      </c>
      <c r="B536" s="67">
        <f>B532/B534*1000</f>
        <v>0.42044029821559159</v>
      </c>
      <c r="C536" s="67"/>
      <c r="D536" s="67">
        <f>D532/D534*1000</f>
        <v>0.42250800530984567</v>
      </c>
      <c r="E536" s="67"/>
      <c r="F536" s="67">
        <f>F532/F534*1000</f>
        <v>0.41907780167723208</v>
      </c>
      <c r="G536" s="67"/>
      <c r="H536" s="67">
        <f>H532/H534*1000</f>
        <v>0.41544726335715015</v>
      </c>
      <c r="J536" s="67">
        <f>J532/J534*1000</f>
        <v>0.41452847103125889</v>
      </c>
    </row>
    <row r="537" spans="1:59" x14ac:dyDescent="0.2">
      <c r="A537" s="68" t="s">
        <v>179</v>
      </c>
      <c r="B537" s="67">
        <f>B532/B534*1000000</f>
        <v>420.44029821559161</v>
      </c>
      <c r="C537" s="67"/>
      <c r="D537" s="67">
        <f t="shared" ref="D537:H537" si="13">D532/D534*1000000</f>
        <v>422.50800530984566</v>
      </c>
      <c r="E537" s="67"/>
      <c r="F537" s="67">
        <f t="shared" si="13"/>
        <v>419.07780167723212</v>
      </c>
      <c r="G537" s="67"/>
      <c r="H537" s="67">
        <f t="shared" si="13"/>
        <v>415.44726335715018</v>
      </c>
      <c r="J537" s="67">
        <f t="shared" ref="J537" si="14">J532/J534*1000000</f>
        <v>414.5284710312589</v>
      </c>
    </row>
    <row r="538" spans="1:59" x14ac:dyDescent="0.2">
      <c r="B538" s="67"/>
      <c r="C538" s="67"/>
      <c r="D538" s="67"/>
      <c r="E538" s="67"/>
    </row>
    <row r="539" spans="1:59" x14ac:dyDescent="0.2">
      <c r="BE539" s="9"/>
      <c r="BF539" s="9"/>
      <c r="BG539" s="9"/>
    </row>
    <row r="540" spans="1:59" x14ac:dyDescent="0.2">
      <c r="BE540" s="9"/>
      <c r="BF540" s="9"/>
      <c r="BG540" s="9"/>
    </row>
    <row r="541" spans="1:59" x14ac:dyDescent="0.2">
      <c r="BE541" s="9"/>
      <c r="BF541" s="9"/>
      <c r="BG541" s="9"/>
    </row>
    <row r="542" spans="1:59" x14ac:dyDescent="0.2">
      <c r="BE542" s="9"/>
      <c r="BF542" s="9"/>
      <c r="BG542" s="9"/>
    </row>
    <row r="543" spans="1:59" x14ac:dyDescent="0.2">
      <c r="BE543" s="9"/>
      <c r="BF543" s="9"/>
      <c r="BG543" s="9"/>
    </row>
    <row r="544" spans="1:59" x14ac:dyDescent="0.2">
      <c r="BE544" s="9"/>
      <c r="BF544" s="9"/>
      <c r="BG544" s="9"/>
    </row>
    <row r="545" spans="48:59" x14ac:dyDescent="0.2">
      <c r="BE545" s="9"/>
      <c r="BF545" s="9"/>
      <c r="BG545" s="9"/>
    </row>
    <row r="546" spans="48:59" x14ac:dyDescent="0.2">
      <c r="AV546" s="25"/>
      <c r="AW546" s="25"/>
      <c r="AX546" s="25"/>
      <c r="AY546" s="25"/>
      <c r="BD546" s="9"/>
      <c r="BE546" s="9"/>
      <c r="BF546" s="9"/>
      <c r="BG546" s="9"/>
    </row>
    <row r="547" spans="48:59" x14ac:dyDescent="0.2">
      <c r="AV547" s="25"/>
      <c r="AW547" s="25"/>
      <c r="AX547" s="25"/>
      <c r="AY547" s="25"/>
      <c r="BC547" s="9"/>
      <c r="BD547" s="9"/>
      <c r="BE547" s="9"/>
      <c r="BF547" s="9"/>
      <c r="BG547" s="9"/>
    </row>
    <row r="548" spans="48:59" x14ac:dyDescent="0.2">
      <c r="AV548" s="25"/>
      <c r="AW548" s="25"/>
      <c r="AX548" s="25"/>
      <c r="AY548" s="25"/>
      <c r="BC548" s="9"/>
      <c r="BD548" s="9"/>
      <c r="BE548" s="9"/>
      <c r="BF548" s="9"/>
      <c r="BG548" s="9"/>
    </row>
    <row r="549" spans="48:59" x14ac:dyDescent="0.2">
      <c r="AV549" s="25"/>
      <c r="AW549" s="25"/>
      <c r="AX549" s="25"/>
      <c r="AY549" s="25"/>
    </row>
    <row r="550" spans="48:59" x14ac:dyDescent="0.2">
      <c r="AV550" s="25"/>
      <c r="AW550" s="25"/>
      <c r="AX550" s="25"/>
      <c r="AY550" s="25"/>
      <c r="BD550" s="9"/>
      <c r="BE550" s="9"/>
      <c r="BF550" s="9"/>
      <c r="BG550" s="9"/>
    </row>
    <row r="551" spans="48:59" x14ac:dyDescent="0.2">
      <c r="AV551" s="25"/>
      <c r="AW551" s="25"/>
      <c r="AX551" s="25"/>
      <c r="AY551" s="25"/>
      <c r="BD551" s="9"/>
      <c r="BE551" s="9"/>
      <c r="BF551" s="9"/>
      <c r="BG551" s="9"/>
    </row>
    <row r="552" spans="48:59" x14ac:dyDescent="0.2">
      <c r="AV552" s="25"/>
      <c r="AW552" s="25"/>
      <c r="AX552" s="25"/>
      <c r="AY552" s="25"/>
      <c r="BD552" s="9"/>
      <c r="BE552" s="9"/>
      <c r="BF552" s="9"/>
      <c r="BG552" s="9"/>
    </row>
    <row r="553" spans="48:59" x14ac:dyDescent="0.2">
      <c r="AV553" s="25"/>
      <c r="AW553" s="25"/>
      <c r="AX553" s="25"/>
      <c r="AY553" s="25"/>
      <c r="BD553" s="9"/>
      <c r="BE553" s="9"/>
      <c r="BF553" s="9"/>
      <c r="BG553" s="9"/>
    </row>
    <row r="554" spans="48:59" x14ac:dyDescent="0.2">
      <c r="AV554" s="25"/>
      <c r="AW554" s="25"/>
      <c r="AX554" s="25"/>
      <c r="AY554" s="25"/>
      <c r="BD554" s="9"/>
      <c r="BE554" s="9"/>
      <c r="BF554" s="9"/>
      <c r="BG554" s="9"/>
    </row>
    <row r="555" spans="48:59" x14ac:dyDescent="0.2">
      <c r="AV555" s="25"/>
      <c r="AW555" s="25"/>
      <c r="AX555" s="25"/>
      <c r="AY555" s="25"/>
    </row>
    <row r="556" spans="48:59" x14ac:dyDescent="0.2">
      <c r="AV556" s="25"/>
      <c r="AW556" s="25"/>
      <c r="AX556" s="25"/>
      <c r="AY556" s="25"/>
    </row>
    <row r="557" spans="48:59" x14ac:dyDescent="0.2">
      <c r="AV557" s="25"/>
      <c r="AW557" s="25"/>
      <c r="AX557" s="25"/>
      <c r="AY557" s="25"/>
    </row>
    <row r="558" spans="48:59" x14ac:dyDescent="0.2">
      <c r="AV558" s="25"/>
      <c r="AW558" s="25"/>
      <c r="AX558" s="25"/>
      <c r="AY558" s="25"/>
    </row>
    <row r="559" spans="48:59" x14ac:dyDescent="0.2">
      <c r="AV559" s="25"/>
      <c r="AW559" s="25"/>
      <c r="AX559" s="25"/>
      <c r="AY559" s="25"/>
    </row>
    <row r="560" spans="48:59" x14ac:dyDescent="0.2">
      <c r="AV560" s="25"/>
      <c r="AW560" s="25"/>
      <c r="AX560" s="25"/>
      <c r="AY560" s="25"/>
    </row>
    <row r="561" spans="48:51" x14ac:dyDescent="0.2">
      <c r="AV561" s="25"/>
      <c r="AW561" s="25"/>
      <c r="AX561" s="25"/>
      <c r="AY561" s="25"/>
    </row>
    <row r="562" spans="48:51" x14ac:dyDescent="0.2">
      <c r="AV562" s="25"/>
      <c r="AW562" s="25"/>
      <c r="AX562" s="25"/>
      <c r="AY562" s="25"/>
    </row>
    <row r="563" spans="48:51" x14ac:dyDescent="0.2">
      <c r="AV563" s="25"/>
      <c r="AW563" s="25"/>
      <c r="AX563" s="25"/>
      <c r="AY563" s="25"/>
    </row>
    <row r="564" spans="48:51" x14ac:dyDescent="0.2">
      <c r="AV564" s="25"/>
      <c r="AW564" s="25"/>
      <c r="AX564" s="25"/>
      <c r="AY564" s="25"/>
    </row>
    <row r="565" spans="48:51" x14ac:dyDescent="0.2">
      <c r="AV565" s="25"/>
      <c r="AW565" s="25"/>
      <c r="AX565" s="25"/>
      <c r="AY565" s="25"/>
    </row>
    <row r="566" spans="48:51" x14ac:dyDescent="0.2">
      <c r="AV566" s="25"/>
      <c r="AW566" s="25"/>
      <c r="AX566" s="25"/>
      <c r="AY566" s="25"/>
    </row>
    <row r="567" spans="48:51" x14ac:dyDescent="0.2">
      <c r="AV567" s="25"/>
      <c r="AW567" s="25"/>
      <c r="AX567" s="25"/>
      <c r="AY567" s="25"/>
    </row>
    <row r="568" spans="48:51" x14ac:dyDescent="0.2">
      <c r="AV568" s="25"/>
      <c r="AW568" s="25"/>
      <c r="AX568" s="25"/>
      <c r="AY568" s="25"/>
    </row>
    <row r="569" spans="48:51" x14ac:dyDescent="0.2">
      <c r="AV569" s="25"/>
      <c r="AW569" s="25"/>
      <c r="AX569" s="25"/>
      <c r="AY569" s="25"/>
    </row>
    <row r="570" spans="48:51" x14ac:dyDescent="0.2">
      <c r="AV570" s="25"/>
      <c r="AW570" s="25"/>
      <c r="AX570" s="25"/>
      <c r="AY570" s="25"/>
    </row>
    <row r="571" spans="48:51" x14ac:dyDescent="0.2">
      <c r="AV571" s="25"/>
      <c r="AW571" s="25"/>
      <c r="AX571" s="25"/>
      <c r="AY571" s="25"/>
    </row>
    <row r="572" spans="48:51" x14ac:dyDescent="0.2">
      <c r="AV572" s="25"/>
      <c r="AW572" s="25"/>
      <c r="AX572" s="25"/>
      <c r="AY572" s="25"/>
    </row>
    <row r="573" spans="48:51" x14ac:dyDescent="0.2">
      <c r="AV573" s="25"/>
      <c r="AW573" s="25"/>
      <c r="AX573" s="25"/>
      <c r="AY573" s="25"/>
    </row>
    <row r="574" spans="48:51" x14ac:dyDescent="0.2">
      <c r="AV574" s="25"/>
      <c r="AW574" s="25"/>
      <c r="AX574" s="25"/>
      <c r="AY574" s="25"/>
    </row>
    <row r="575" spans="48:51" x14ac:dyDescent="0.2">
      <c r="AV575" s="25"/>
      <c r="AW575" s="25"/>
      <c r="AX575" s="25"/>
      <c r="AY575" s="25"/>
    </row>
    <row r="576" spans="48:51" x14ac:dyDescent="0.2">
      <c r="AV576" s="25"/>
      <c r="AW576" s="25"/>
      <c r="AX576" s="25"/>
      <c r="AY576" s="25"/>
    </row>
    <row r="577" spans="48:51" x14ac:dyDescent="0.2">
      <c r="AV577" s="25"/>
      <c r="AW577" s="25"/>
      <c r="AX577" s="25"/>
      <c r="AY577" s="25"/>
    </row>
    <row r="578" spans="48:51" x14ac:dyDescent="0.2">
      <c r="AV578" s="25"/>
      <c r="AW578" s="25"/>
      <c r="AX578" s="25"/>
      <c r="AY578" s="25"/>
    </row>
    <row r="579" spans="48:51" x14ac:dyDescent="0.2">
      <c r="AV579" s="25"/>
      <c r="AW579" s="25"/>
      <c r="AX579" s="25"/>
      <c r="AY579" s="25"/>
    </row>
    <row r="580" spans="48:51" x14ac:dyDescent="0.2">
      <c r="AV580" s="25"/>
      <c r="AW580" s="25"/>
      <c r="AX580" s="25"/>
      <c r="AY580" s="25"/>
    </row>
    <row r="581" spans="48:51" x14ac:dyDescent="0.2">
      <c r="AV581" s="22"/>
      <c r="AW581" s="22"/>
      <c r="AX581" s="22"/>
      <c r="AY581" s="22"/>
    </row>
    <row r="582" spans="48:51" x14ac:dyDescent="0.2">
      <c r="AV582" s="22"/>
      <c r="AW582" s="22"/>
      <c r="AX582" s="22"/>
      <c r="AY582" s="22"/>
    </row>
    <row r="583" spans="48:51" x14ac:dyDescent="0.2">
      <c r="AV583" s="22"/>
      <c r="AW583" s="22"/>
      <c r="AX583" s="22"/>
      <c r="AY583" s="22"/>
    </row>
    <row r="584" spans="48:51" x14ac:dyDescent="0.2">
      <c r="AV584" s="22"/>
      <c r="AW584" s="22"/>
      <c r="AX584" s="22"/>
      <c r="AY584" s="22"/>
    </row>
    <row r="585" spans="48:51" x14ac:dyDescent="0.2">
      <c r="AV585" s="22"/>
      <c r="AW585" s="22"/>
      <c r="AX585" s="22"/>
      <c r="AY585" s="22"/>
    </row>
    <row r="586" spans="48:51" x14ac:dyDescent="0.2">
      <c r="AV586" s="22"/>
      <c r="AW586" s="22"/>
      <c r="AX586" s="22"/>
      <c r="AY586" s="22"/>
    </row>
    <row r="587" spans="48:51" x14ac:dyDescent="0.2">
      <c r="AV587" s="22"/>
      <c r="AW587" s="22"/>
      <c r="AX587" s="22"/>
      <c r="AY587" s="22"/>
    </row>
    <row r="588" spans="48:51" x14ac:dyDescent="0.2">
      <c r="AV588" s="22"/>
      <c r="AW588" s="22"/>
      <c r="AX588" s="22"/>
      <c r="AY588" s="22"/>
    </row>
    <row r="589" spans="48:51" x14ac:dyDescent="0.2">
      <c r="AV589" s="22"/>
      <c r="AW589" s="22"/>
      <c r="AX589" s="22"/>
      <c r="AY589" s="22"/>
    </row>
    <row r="590" spans="48:51" x14ac:dyDescent="0.2">
      <c r="AV590" s="22"/>
      <c r="AW590" s="22"/>
      <c r="AX590" s="22"/>
      <c r="AY590" s="22"/>
    </row>
    <row r="591" spans="48:51" x14ac:dyDescent="0.2">
      <c r="AV591" s="22"/>
      <c r="AW591" s="22"/>
      <c r="AX591" s="22"/>
      <c r="AY591" s="22"/>
    </row>
    <row r="592" spans="48:51" x14ac:dyDescent="0.2">
      <c r="AV592" s="22"/>
      <c r="AW592" s="22"/>
      <c r="AX592" s="22"/>
      <c r="AY592" s="22"/>
    </row>
    <row r="611" spans="47:55" x14ac:dyDescent="0.2">
      <c r="AU611" s="19"/>
      <c r="AV611" s="19"/>
      <c r="AW611" s="19"/>
      <c r="AX611" s="19"/>
      <c r="AY611" s="19"/>
      <c r="AZ611" s="19"/>
      <c r="BA611" s="19"/>
      <c r="BB611" s="19"/>
      <c r="BC611" s="19"/>
    </row>
  </sheetData>
  <sortState ref="BC149:BD254">
    <sortCondition descending="1" ref="BD149:BD254"/>
  </sortState>
  <mergeCells count="50">
    <mergeCell ref="F12:F13"/>
    <mergeCell ref="A12:A13"/>
    <mergeCell ref="B12:B13"/>
    <mergeCell ref="C12:C13"/>
    <mergeCell ref="D12:D13"/>
    <mergeCell ref="E12:E13"/>
    <mergeCell ref="R12:R13"/>
    <mergeCell ref="G12:G13"/>
    <mergeCell ref="H12:H13"/>
    <mergeCell ref="I12:I13"/>
    <mergeCell ref="J12:J13"/>
    <mergeCell ref="K12:K13"/>
    <mergeCell ref="L12:L13"/>
    <mergeCell ref="M12:M13"/>
    <mergeCell ref="N12:N13"/>
    <mergeCell ref="O12:O13"/>
    <mergeCell ref="P12:P13"/>
    <mergeCell ref="Q12:Q13"/>
    <mergeCell ref="AF12:AF13"/>
    <mergeCell ref="S12:S13"/>
    <mergeCell ref="T12:T13"/>
    <mergeCell ref="U12:U13"/>
    <mergeCell ref="V12:V13"/>
    <mergeCell ref="W12:W13"/>
    <mergeCell ref="X12:X13"/>
    <mergeCell ref="Y12:Y13"/>
    <mergeCell ref="Z12:Z13"/>
    <mergeCell ref="AA12:AA13"/>
    <mergeCell ref="AB12:AB13"/>
    <mergeCell ref="AC12:AC13"/>
    <mergeCell ref="AD12:AD13"/>
    <mergeCell ref="AE12:AE13"/>
    <mergeCell ref="AR12:AR13"/>
    <mergeCell ref="AG12:AG13"/>
    <mergeCell ref="AH12:AH13"/>
    <mergeCell ref="AI12:AI13"/>
    <mergeCell ref="AJ12:AJ13"/>
    <mergeCell ref="AK12:AK13"/>
    <mergeCell ref="AL12:AL13"/>
    <mergeCell ref="AM12:AM13"/>
    <mergeCell ref="AN12:AN13"/>
    <mergeCell ref="AO12:AO13"/>
    <mergeCell ref="AP12:AP13"/>
    <mergeCell ref="AQ12:AQ13"/>
    <mergeCell ref="AX12:AX13"/>
    <mergeCell ref="AS12:AS13"/>
    <mergeCell ref="AT12:AT13"/>
    <mergeCell ref="AU12:AU13"/>
    <mergeCell ref="AV12:AV13"/>
    <mergeCell ref="AW12:AW13"/>
  </mergeCells>
  <phoneticPr fontId="25" type="noConversion"/>
  <hyperlinks>
    <hyperlink ref="A20" location="'Pos Terminal'!A17" display="Total terminals"/>
    <hyperlink ref="A14" location="'Pos Terminal'!A133" display="Wireless terminals"/>
    <hyperlink ref="A16" location="'Pos Terminal'!A257" display="Contactless cards2"/>
    <hyperlink ref="A18" location="'Pos Terminal'!A381" display="Domestic debit"/>
    <hyperlink ref="A2" location="'Pos Terminal'!A6" display="POS Terminal"/>
    <hyperlink ref="A7" location="'Pos Terminal'!A515" display="ATM"/>
    <hyperlink ref="A3" location="'Pos Terminal'!A24" display="- Number of POS terminals as at End of the Month"/>
    <hyperlink ref="A4" location="'Pos Terminal'!A140" display="2. Number of Wireless POS Terminals as at End Month"/>
    <hyperlink ref="A5" location="'Pos Terminal'!A263" display="- 3. Number of Contact and Contactless Terminals"/>
    <hyperlink ref="A6" location="'Pos Terminal'!A387" display="- 4. Number of Terminals Accepting E-Debit as at End Month"/>
  </hyperlinks>
  <pageMargins left="0.7" right="0.7" top="0.75" bottom="0.75" header="0.3" footer="0.3"/>
  <pageSetup paperSize="9"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T1 - Transactions Per Capita</vt:lpstr>
      <vt:lpstr>T5 - EFTPOS Terminal &amp; ATM_SS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sshafiz</dc:creator>
  <cp:lastModifiedBy>Microsoft Office User</cp:lastModifiedBy>
  <cp:lastPrinted>2023-04-05T04:17:19Z</cp:lastPrinted>
  <dcterms:created xsi:type="dcterms:W3CDTF">2016-12-12T02:26:16Z</dcterms:created>
  <dcterms:modified xsi:type="dcterms:W3CDTF">2023-11-11T14:47:15Z</dcterms:modified>
</cp:coreProperties>
</file>